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W\Desktop\Zarządzenia\CUW\ROK 2025\1 środki czystości\"/>
    </mc:Choice>
  </mc:AlternateContent>
  <xr:revisionPtr revIDLastSave="0" documentId="13_ncr:1_{03DC2E5F-D123-4F95-9962-7944F12798D9}" xr6:coauthVersionLast="47" xr6:coauthVersionMax="47" xr10:uidLastSave="{00000000-0000-0000-0000-000000000000}"/>
  <workbookProtection workbookAlgorithmName="SHA-512" workbookHashValue="vRMkKstS/+E51H7bzXtM7hTY5SqyKTcjAQTYD4TeC5gOZRJ6Xcs23leFX2Dc5C10CZ6L1KzXHjkxmusF6qAa2A==" workbookSaltValue="4XaMmNyxhe/L+Xg50UafGA==" workbookSpinCount="100000" lockStructure="1"/>
  <bookViews>
    <workbookView xWindow="-120" yWindow="-120" windowWidth="24240" windowHeight="13020" firstSheet="3" activeTab="3" xr2:uid="{00000000-000D-0000-FFFF-FFFF00000000}"/>
  </bookViews>
  <sheets>
    <sheet name="ryby " sheetId="4" state="hidden" r:id="rId1"/>
    <sheet name="mrożonki " sheetId="5" state="hidden" r:id="rId2"/>
    <sheet name="warzywa i owowce " sheetId="6" state="hidden" r:id="rId3"/>
    <sheet name="środki czystości i art. gosp." sheetId="7" r:id="rId4"/>
    <sheet name="Arkusz2" sheetId="14" state="hidden" r:id="rId5"/>
  </sheets>
  <calcPr calcId="181029"/>
</workbook>
</file>

<file path=xl/calcChain.xml><?xml version="1.0" encoding="utf-8"?>
<calcChain xmlns="http://schemas.openxmlformats.org/spreadsheetml/2006/main">
  <c r="I5" i="7" l="1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H5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F4" i="7"/>
  <c r="H4" i="7" s="1"/>
  <c r="F5" i="7"/>
  <c r="F6" i="7"/>
  <c r="H6" i="7" s="1"/>
  <c r="I6" i="7" s="1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I4" i="7" l="1"/>
  <c r="F3" i="7"/>
  <c r="H3" i="7" s="1"/>
  <c r="J3" i="5"/>
  <c r="F3" i="5"/>
  <c r="H3" i="5" s="1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3" i="6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4" i="5"/>
  <c r="J4" i="4"/>
  <c r="J5" i="4"/>
  <c r="J6" i="4"/>
  <c r="J7" i="4"/>
  <c r="J8" i="4"/>
  <c r="J9" i="4"/>
  <c r="J10" i="4"/>
  <c r="J11" i="4"/>
  <c r="J3" i="4"/>
  <c r="K3" i="5" l="1"/>
  <c r="M3" i="5" s="1"/>
  <c r="N3" i="5" s="1"/>
  <c r="F7" i="6" l="1"/>
  <c r="H7" i="6" s="1"/>
  <c r="K7" i="6" s="1"/>
  <c r="F10" i="6"/>
  <c r="H10" i="6" s="1"/>
  <c r="K10" i="6" s="1"/>
  <c r="F13" i="6"/>
  <c r="H13" i="6" s="1"/>
  <c r="K13" i="6" s="1"/>
  <c r="F14" i="6"/>
  <c r="H14" i="6" s="1"/>
  <c r="K14" i="6" s="1"/>
  <c r="F17" i="6"/>
  <c r="H17" i="6" s="1"/>
  <c r="K17" i="6" s="1"/>
  <c r="F19" i="6"/>
  <c r="H19" i="6" s="1"/>
  <c r="K19" i="6" s="1"/>
  <c r="F21" i="6"/>
  <c r="H21" i="6" s="1"/>
  <c r="K21" i="6" s="1"/>
  <c r="F22" i="6"/>
  <c r="H22" i="6" s="1"/>
  <c r="K22" i="6" s="1"/>
  <c r="F23" i="6"/>
  <c r="H23" i="6" s="1"/>
  <c r="K23" i="6" s="1"/>
  <c r="F25" i="6"/>
  <c r="H25" i="6" s="1"/>
  <c r="K25" i="6" s="1"/>
  <c r="F24" i="6"/>
  <c r="H24" i="6" s="1"/>
  <c r="K24" i="6" s="1"/>
  <c r="F27" i="6"/>
  <c r="H27" i="6" s="1"/>
  <c r="K27" i="6" s="1"/>
  <c r="F29" i="6"/>
  <c r="H29" i="6" s="1"/>
  <c r="K29" i="6" s="1"/>
  <c r="F30" i="6"/>
  <c r="H30" i="6" s="1"/>
  <c r="K30" i="6" s="1"/>
  <c r="F31" i="6"/>
  <c r="H31" i="6" s="1"/>
  <c r="K31" i="6" s="1"/>
  <c r="F32" i="6"/>
  <c r="H32" i="6" s="1"/>
  <c r="K32" i="6" s="1"/>
  <c r="F33" i="6"/>
  <c r="H33" i="6" s="1"/>
  <c r="K33" i="6" s="1"/>
  <c r="F44" i="6"/>
  <c r="H44" i="6" s="1"/>
  <c r="K44" i="6" s="1"/>
  <c r="F53" i="6"/>
  <c r="H53" i="6" s="1"/>
  <c r="K53" i="6" s="1"/>
  <c r="F35" i="6"/>
  <c r="H35" i="6" s="1"/>
  <c r="K35" i="6" s="1"/>
  <c r="F36" i="6"/>
  <c r="H36" i="6" s="1"/>
  <c r="K36" i="6" s="1"/>
  <c r="F39" i="6"/>
  <c r="H39" i="6" s="1"/>
  <c r="K39" i="6" s="1"/>
  <c r="F40" i="6"/>
  <c r="H40" i="6" s="1"/>
  <c r="K40" i="6" s="1"/>
  <c r="F42" i="6"/>
  <c r="H42" i="6" s="1"/>
  <c r="K42" i="6" s="1"/>
  <c r="F43" i="6"/>
  <c r="H43" i="6" s="1"/>
  <c r="K43" i="6" s="1"/>
  <c r="F45" i="6"/>
  <c r="H45" i="6" s="1"/>
  <c r="K45" i="6" s="1"/>
  <c r="F46" i="6"/>
  <c r="H46" i="6" s="1"/>
  <c r="K46" i="6" s="1"/>
  <c r="F47" i="6"/>
  <c r="H47" i="6" s="1"/>
  <c r="K47" i="6" s="1"/>
  <c r="F48" i="6"/>
  <c r="H48" i="6" s="1"/>
  <c r="K48" i="6" s="1"/>
  <c r="F49" i="6"/>
  <c r="H49" i="6" s="1"/>
  <c r="K49" i="6" s="1"/>
  <c r="F51" i="6"/>
  <c r="H51" i="6" s="1"/>
  <c r="K51" i="6" s="1"/>
  <c r="F50" i="6"/>
  <c r="H50" i="6" s="1"/>
  <c r="K50" i="6" s="1"/>
  <c r="F52" i="6"/>
  <c r="H52" i="6" s="1"/>
  <c r="K52" i="6" s="1"/>
  <c r="F55" i="6"/>
  <c r="H55" i="6" s="1"/>
  <c r="K55" i="6" s="1"/>
  <c r="F58" i="6"/>
  <c r="H58" i="6" s="1"/>
  <c r="K58" i="6" s="1"/>
  <c r="F62" i="6"/>
  <c r="H62" i="6" s="1"/>
  <c r="K62" i="6" s="1"/>
  <c r="F63" i="6"/>
  <c r="H63" i="6" s="1"/>
  <c r="K63" i="6" s="1"/>
  <c r="F28" i="6"/>
  <c r="H28" i="6" s="1"/>
  <c r="K28" i="6" s="1"/>
  <c r="F9" i="6"/>
  <c r="H9" i="6" s="1"/>
  <c r="K9" i="6" s="1"/>
  <c r="F6" i="6"/>
  <c r="H6" i="6" s="1"/>
  <c r="K6" i="6" s="1"/>
  <c r="F16" i="6"/>
  <c r="H16" i="6" s="1"/>
  <c r="K16" i="6" s="1"/>
  <c r="F5" i="6"/>
  <c r="H5" i="6" s="1"/>
  <c r="K5" i="6" s="1"/>
  <c r="F54" i="6"/>
  <c r="H54" i="6" s="1"/>
  <c r="K54" i="6" s="1"/>
  <c r="F8" i="6"/>
  <c r="H8" i="6" s="1"/>
  <c r="K8" i="6" s="1"/>
  <c r="F57" i="6"/>
  <c r="H57" i="6" s="1"/>
  <c r="K57" i="6" s="1"/>
  <c r="F15" i="6"/>
  <c r="H15" i="6" s="1"/>
  <c r="K15" i="6" s="1"/>
  <c r="F20" i="6"/>
  <c r="H20" i="6" s="1"/>
  <c r="K20" i="6" s="1"/>
  <c r="F56" i="6"/>
  <c r="H56" i="6" s="1"/>
  <c r="K56" i="6" s="1"/>
  <c r="F12" i="6"/>
  <c r="H12" i="6" s="1"/>
  <c r="K12" i="6" s="1"/>
  <c r="F3" i="6"/>
  <c r="H3" i="6" s="1"/>
  <c r="K3" i="6" s="1"/>
  <c r="F59" i="6"/>
  <c r="H59" i="6" s="1"/>
  <c r="K59" i="6" s="1"/>
  <c r="F60" i="6"/>
  <c r="H60" i="6" s="1"/>
  <c r="K60" i="6" s="1"/>
  <c r="F34" i="6"/>
  <c r="H34" i="6" s="1"/>
  <c r="K34" i="6" s="1"/>
  <c r="F37" i="6"/>
  <c r="H37" i="6" s="1"/>
  <c r="K37" i="6" s="1"/>
  <c r="F61" i="6"/>
  <c r="H61" i="6" s="1"/>
  <c r="K61" i="6" s="1"/>
  <c r="F26" i="6"/>
  <c r="H26" i="6" s="1"/>
  <c r="K26" i="6" s="1"/>
  <c r="F41" i="6"/>
  <c r="H41" i="6" s="1"/>
  <c r="K41" i="6" s="1"/>
  <c r="F18" i="6"/>
  <c r="H18" i="6" s="1"/>
  <c r="K18" i="6" s="1"/>
  <c r="F38" i="6"/>
  <c r="H38" i="6" s="1"/>
  <c r="K38" i="6" s="1"/>
  <c r="F11" i="6"/>
  <c r="H11" i="6" s="1"/>
  <c r="K11" i="6" s="1"/>
  <c r="F4" i="6"/>
  <c r="H4" i="6" s="1"/>
  <c r="K4" i="6" s="1"/>
  <c r="F5" i="5"/>
  <c r="H5" i="5" s="1"/>
  <c r="K5" i="5" s="1"/>
  <c r="F6" i="5"/>
  <c r="H6" i="5" s="1"/>
  <c r="K6" i="5" s="1"/>
  <c r="F10" i="5"/>
  <c r="H10" i="5" s="1"/>
  <c r="K10" i="5" s="1"/>
  <c r="F11" i="5"/>
  <c r="H11" i="5" s="1"/>
  <c r="K11" i="5" s="1"/>
  <c r="F12" i="5"/>
  <c r="H12" i="5" s="1"/>
  <c r="K12" i="5" s="1"/>
  <c r="F15" i="5"/>
  <c r="H15" i="5" s="1"/>
  <c r="K15" i="5" s="1"/>
  <c r="F17" i="5"/>
  <c r="H17" i="5" s="1"/>
  <c r="K17" i="5" s="1"/>
  <c r="F19" i="5"/>
  <c r="H19" i="5" s="1"/>
  <c r="K19" i="5" s="1"/>
  <c r="F20" i="5"/>
  <c r="H20" i="5" s="1"/>
  <c r="K20" i="5" s="1"/>
  <c r="F23" i="5"/>
  <c r="H23" i="5" s="1"/>
  <c r="K23" i="5" s="1"/>
  <c r="F24" i="5"/>
  <c r="H24" i="5" s="1"/>
  <c r="K24" i="5" s="1"/>
  <c r="F26" i="5"/>
  <c r="H26" i="5" s="1"/>
  <c r="K26" i="5" s="1"/>
  <c r="F28" i="5"/>
  <c r="H28" i="5" s="1"/>
  <c r="K28" i="5" s="1"/>
  <c r="F29" i="5"/>
  <c r="H29" i="5" s="1"/>
  <c r="K29" i="5" s="1"/>
  <c r="F30" i="5"/>
  <c r="H30" i="5" s="1"/>
  <c r="K30" i="5" s="1"/>
  <c r="F14" i="5"/>
  <c r="H14" i="5" s="1"/>
  <c r="K14" i="5" s="1"/>
  <c r="F7" i="5"/>
  <c r="H7" i="5" s="1"/>
  <c r="K7" i="5" s="1"/>
  <c r="F4" i="5"/>
  <c r="H4" i="5" s="1"/>
  <c r="K4" i="5" s="1"/>
  <c r="F16" i="5"/>
  <c r="H16" i="5" s="1"/>
  <c r="K16" i="5" s="1"/>
  <c r="F13" i="5"/>
  <c r="H13" i="5" s="1"/>
  <c r="K13" i="5" s="1"/>
  <c r="F27" i="5"/>
  <c r="H27" i="5" s="1"/>
  <c r="K27" i="5" s="1"/>
  <c r="F8" i="5"/>
  <c r="H8" i="5" s="1"/>
  <c r="K8" i="5" s="1"/>
  <c r="F25" i="5"/>
  <c r="H25" i="5" s="1"/>
  <c r="K25" i="5" s="1"/>
  <c r="F9" i="5"/>
  <c r="H9" i="5" s="1"/>
  <c r="K9" i="5" s="1"/>
  <c r="F22" i="5"/>
  <c r="H22" i="5" s="1"/>
  <c r="K22" i="5" s="1"/>
  <c r="F21" i="5"/>
  <c r="H21" i="5" s="1"/>
  <c r="K21" i="5" s="1"/>
  <c r="F18" i="5"/>
  <c r="H18" i="5" s="1"/>
  <c r="K18" i="5" s="1"/>
  <c r="F9" i="4"/>
  <c r="H9" i="4" s="1"/>
  <c r="K9" i="4" s="1"/>
  <c r="F8" i="4"/>
  <c r="H8" i="4" s="1"/>
  <c r="K8" i="4" s="1"/>
  <c r="F7" i="4"/>
  <c r="H7" i="4" s="1"/>
  <c r="K7" i="4" s="1"/>
  <c r="F6" i="4"/>
  <c r="H6" i="4" s="1"/>
  <c r="K6" i="4" s="1"/>
  <c r="F5" i="4"/>
  <c r="H5" i="4" s="1"/>
  <c r="K5" i="4" s="1"/>
  <c r="F3" i="4"/>
  <c r="H3" i="4" s="1"/>
  <c r="K3" i="4" s="1"/>
  <c r="F10" i="4"/>
  <c r="H10" i="4" s="1"/>
  <c r="K10" i="4" s="1"/>
  <c r="F4" i="4"/>
  <c r="H4" i="4" s="1"/>
  <c r="K4" i="4" s="1"/>
  <c r="F11" i="4"/>
  <c r="H11" i="4" s="1"/>
  <c r="K11" i="4" s="1"/>
  <c r="I3" i="7" l="1"/>
  <c r="M11" i="6"/>
  <c r="N11" i="6" s="1"/>
  <c r="M18" i="6"/>
  <c r="N18" i="6" s="1"/>
  <c r="M26" i="6"/>
  <c r="N26" i="6" s="1"/>
  <c r="M37" i="6"/>
  <c r="N37" i="6" s="1"/>
  <c r="M60" i="6"/>
  <c r="N60" i="6" s="1"/>
  <c r="M3" i="6"/>
  <c r="N3" i="6" s="1"/>
  <c r="M20" i="6"/>
  <c r="N20" i="6" s="1"/>
  <c r="M57" i="6"/>
  <c r="N57" i="6" s="1"/>
  <c r="M54" i="6"/>
  <c r="N54" i="6" s="1"/>
  <c r="M16" i="6"/>
  <c r="N16" i="6" s="1"/>
  <c r="M9" i="6"/>
  <c r="N9" i="6" s="1"/>
  <c r="M63" i="6"/>
  <c r="N63" i="6" s="1"/>
  <c r="M58" i="6"/>
  <c r="N58" i="6" s="1"/>
  <c r="M52" i="6"/>
  <c r="N52" i="6" s="1"/>
  <c r="M51" i="6"/>
  <c r="N51" i="6" s="1"/>
  <c r="M48" i="6"/>
  <c r="N48" i="6" s="1"/>
  <c r="M46" i="6"/>
  <c r="N46" i="6" s="1"/>
  <c r="M43" i="6"/>
  <c r="N43" i="6" s="1"/>
  <c r="M40" i="6"/>
  <c r="N40" i="6" s="1"/>
  <c r="M36" i="6"/>
  <c r="N36" i="6" s="1"/>
  <c r="M53" i="6"/>
  <c r="N53" i="6" s="1"/>
  <c r="M33" i="6"/>
  <c r="N33" i="6" s="1"/>
  <c r="M31" i="6"/>
  <c r="N31" i="6" s="1"/>
  <c r="M29" i="6"/>
  <c r="N29" i="6" s="1"/>
  <c r="M24" i="6"/>
  <c r="N24" i="6" s="1"/>
  <c r="M23" i="6"/>
  <c r="N23" i="6" s="1"/>
  <c r="M21" i="6"/>
  <c r="N21" i="6" s="1"/>
  <c r="M17" i="6"/>
  <c r="N17" i="6" s="1"/>
  <c r="M13" i="6"/>
  <c r="N13" i="6" s="1"/>
  <c r="M7" i="6"/>
  <c r="N7" i="6" s="1"/>
  <c r="M38" i="6"/>
  <c r="N38" i="6" s="1"/>
  <c r="M41" i="6"/>
  <c r="N41" i="6" s="1"/>
  <c r="M61" i="6"/>
  <c r="N61" i="6" s="1"/>
  <c r="M34" i="6"/>
  <c r="N34" i="6" s="1"/>
  <c r="M59" i="6"/>
  <c r="N59" i="6" s="1"/>
  <c r="M12" i="6"/>
  <c r="N12" i="6" s="1"/>
  <c r="M56" i="6"/>
  <c r="N56" i="6" s="1"/>
  <c r="M15" i="6"/>
  <c r="N15" i="6" s="1"/>
  <c r="M8" i="6"/>
  <c r="N8" i="6" s="1"/>
  <c r="M5" i="6"/>
  <c r="N5" i="6" s="1"/>
  <c r="M6" i="6"/>
  <c r="N6" i="6" s="1"/>
  <c r="M28" i="6"/>
  <c r="N28" i="6" s="1"/>
  <c r="M62" i="6"/>
  <c r="N62" i="6" s="1"/>
  <c r="M55" i="6"/>
  <c r="N55" i="6" s="1"/>
  <c r="M50" i="6"/>
  <c r="N50" i="6" s="1"/>
  <c r="M49" i="6"/>
  <c r="N49" i="6" s="1"/>
  <c r="M47" i="6"/>
  <c r="N47" i="6" s="1"/>
  <c r="M45" i="6"/>
  <c r="N45" i="6" s="1"/>
  <c r="M42" i="6"/>
  <c r="N42" i="6" s="1"/>
  <c r="M39" i="6"/>
  <c r="N39" i="6" s="1"/>
  <c r="M35" i="6"/>
  <c r="N35" i="6" s="1"/>
  <c r="M44" i="6"/>
  <c r="N44" i="6" s="1"/>
  <c r="M32" i="6"/>
  <c r="N32" i="6" s="1"/>
  <c r="M30" i="6"/>
  <c r="N30" i="6" s="1"/>
  <c r="M27" i="6"/>
  <c r="N27" i="6" s="1"/>
  <c r="M25" i="6"/>
  <c r="N25" i="6" s="1"/>
  <c r="M22" i="6"/>
  <c r="N22" i="6" s="1"/>
  <c r="M19" i="6"/>
  <c r="N19" i="6" s="1"/>
  <c r="M14" i="6"/>
  <c r="N14" i="6" s="1"/>
  <c r="M10" i="6"/>
  <c r="N10" i="6" s="1"/>
  <c r="M4" i="6"/>
  <c r="N4" i="6" s="1"/>
  <c r="K64" i="6"/>
  <c r="M21" i="5"/>
  <c r="N21" i="5" s="1"/>
  <c r="M22" i="5"/>
  <c r="N22" i="5" s="1"/>
  <c r="M25" i="5"/>
  <c r="N25" i="5" s="1"/>
  <c r="M27" i="5"/>
  <c r="N27" i="5" s="1"/>
  <c r="M16" i="5"/>
  <c r="N16" i="5" s="1"/>
  <c r="M7" i="5"/>
  <c r="N7" i="5" s="1"/>
  <c r="M30" i="5"/>
  <c r="N30" i="5" s="1"/>
  <c r="M28" i="5"/>
  <c r="N28" i="5" s="1"/>
  <c r="M24" i="5"/>
  <c r="N24" i="5" s="1"/>
  <c r="M20" i="5"/>
  <c r="N20" i="5" s="1"/>
  <c r="M17" i="5"/>
  <c r="N17" i="5" s="1"/>
  <c r="M12" i="5"/>
  <c r="N12" i="5" s="1"/>
  <c r="M10" i="5"/>
  <c r="N10" i="5" s="1"/>
  <c r="M5" i="5"/>
  <c r="N5" i="5" s="1"/>
  <c r="M9" i="5"/>
  <c r="N9" i="5" s="1"/>
  <c r="M8" i="5"/>
  <c r="N8" i="5" s="1"/>
  <c r="M13" i="5"/>
  <c r="N13" i="5" s="1"/>
  <c r="M4" i="5"/>
  <c r="N4" i="5" s="1"/>
  <c r="M14" i="5"/>
  <c r="N14" i="5" s="1"/>
  <c r="M29" i="5"/>
  <c r="N29" i="5" s="1"/>
  <c r="M26" i="5"/>
  <c r="N26" i="5" s="1"/>
  <c r="M23" i="5"/>
  <c r="N23" i="5" s="1"/>
  <c r="M19" i="5"/>
  <c r="N19" i="5" s="1"/>
  <c r="M15" i="5"/>
  <c r="N15" i="5" s="1"/>
  <c r="M11" i="5"/>
  <c r="N11" i="5" s="1"/>
  <c r="M6" i="5"/>
  <c r="N6" i="5" s="1"/>
  <c r="K31" i="5"/>
  <c r="M18" i="5"/>
  <c r="M4" i="4"/>
  <c r="N4" i="4" s="1"/>
  <c r="M3" i="4"/>
  <c r="N3" i="4" s="1"/>
  <c r="K12" i="4"/>
  <c r="M6" i="4"/>
  <c r="N6" i="4" s="1"/>
  <c r="M8" i="4"/>
  <c r="N8" i="4" s="1"/>
  <c r="M10" i="4"/>
  <c r="N10" i="4" s="1"/>
  <c r="M5" i="4"/>
  <c r="N5" i="4" s="1"/>
  <c r="M7" i="4"/>
  <c r="N7" i="4" s="1"/>
  <c r="M9" i="4"/>
  <c r="N9" i="4" s="1"/>
  <c r="M11" i="4"/>
  <c r="N11" i="4" s="1"/>
  <c r="F83" i="7" l="1"/>
  <c r="H83" i="7"/>
  <c r="I83" i="7"/>
  <c r="N64" i="6"/>
  <c r="M64" i="6"/>
  <c r="M31" i="5"/>
  <c r="N18" i="5"/>
  <c r="N31" i="5" s="1"/>
  <c r="N12" i="4"/>
  <c r="M12" i="4"/>
</calcChain>
</file>

<file path=xl/sharedStrings.xml><?xml version="1.0" encoding="utf-8"?>
<sst xmlns="http://schemas.openxmlformats.org/spreadsheetml/2006/main" count="593" uniqueCount="297">
  <si>
    <t>LP</t>
  </si>
  <si>
    <t xml:space="preserve">PRZEDMIOT ZAMÓWIENIA </t>
  </si>
  <si>
    <t xml:space="preserve">vat </t>
  </si>
  <si>
    <t xml:space="preserve">j.m </t>
  </si>
  <si>
    <t>kg</t>
  </si>
  <si>
    <t>1.</t>
  </si>
  <si>
    <t>Wartość netto</t>
  </si>
  <si>
    <t>Wartość vat</t>
  </si>
  <si>
    <t>Wartość brutto</t>
  </si>
  <si>
    <t>2.</t>
  </si>
  <si>
    <t>szt</t>
  </si>
  <si>
    <t>3.</t>
  </si>
  <si>
    <t>4.</t>
  </si>
  <si>
    <t>5.</t>
  </si>
  <si>
    <t>6.</t>
  </si>
  <si>
    <t>Okres w miesiącach</t>
  </si>
  <si>
    <t>Okres w miesiacach</t>
  </si>
  <si>
    <t>Cena jednostkowa netto</t>
  </si>
  <si>
    <t>razem</t>
  </si>
  <si>
    <t>Suma - ilość szacowana na 1 miesiąc</t>
  </si>
  <si>
    <t>Suma - ilość szacowana w 10 miesiącach</t>
  </si>
  <si>
    <t>SP 3 W Sulechowie</t>
  </si>
  <si>
    <t>7.</t>
  </si>
  <si>
    <t>8.</t>
  </si>
  <si>
    <t>9.</t>
  </si>
  <si>
    <t>10.</t>
  </si>
  <si>
    <t>11.</t>
  </si>
  <si>
    <t>12.</t>
  </si>
  <si>
    <t>Filet z ryby Sola shp</t>
  </si>
  <si>
    <t>Filet z ryby Miruna shp</t>
  </si>
  <si>
    <t xml:space="preserve">Filet z ryby Mintaj shp </t>
  </si>
  <si>
    <t xml:space="preserve">Filet z ryby Dorsz shp </t>
  </si>
  <si>
    <t>Figurki rybne luz</t>
  </si>
  <si>
    <t xml:space="preserve">Paluszki rybne z fileta </t>
  </si>
  <si>
    <t>Filet z morszczuka shp</t>
  </si>
  <si>
    <t>Kostka panierowana z fileta</t>
  </si>
  <si>
    <t xml:space="preserve">Filet rybny zapiekany z serem </t>
  </si>
  <si>
    <t>MROŻONKI</t>
  </si>
  <si>
    <t>Fasolka szparagowa zielona 2500g</t>
  </si>
  <si>
    <t>Fasolka szparagowa żółta 2500g</t>
  </si>
  <si>
    <t>Jagoda mrożona 2500g</t>
  </si>
  <si>
    <t>Kalafior 2500g</t>
  </si>
  <si>
    <t>Knedle z truskawkami 2000g</t>
  </si>
  <si>
    <t>Marchew kostka 2500g</t>
  </si>
  <si>
    <t>Marchew z groszkiem 2500g</t>
  </si>
  <si>
    <t>Mieszanka kompotowa wieloowocowa 2500g</t>
  </si>
  <si>
    <t>Porzeczka czarna 2500g</t>
  </si>
  <si>
    <t>Pyzy z mięsem 2000g</t>
  </si>
  <si>
    <t>Szpinak mrożony 2500g</t>
  </si>
  <si>
    <t>Truskawka 2500g</t>
  </si>
  <si>
    <t>13.</t>
  </si>
  <si>
    <t>14.</t>
  </si>
  <si>
    <t>15.</t>
  </si>
  <si>
    <t>Włoszczyzna paski 2500g</t>
  </si>
  <si>
    <t>Zupa wiosenna 2500g</t>
  </si>
  <si>
    <t>16.</t>
  </si>
  <si>
    <t>17.</t>
  </si>
  <si>
    <t>Malina 2500g</t>
  </si>
  <si>
    <t>18.</t>
  </si>
  <si>
    <t>Frytki karbowane 2500g</t>
  </si>
  <si>
    <t>19.</t>
  </si>
  <si>
    <t>Brokuł 2500g</t>
  </si>
  <si>
    <t>20.</t>
  </si>
  <si>
    <t>21.</t>
  </si>
  <si>
    <t>22.</t>
  </si>
  <si>
    <t>Marchew mini 2500g</t>
  </si>
  <si>
    <t>23.</t>
  </si>
  <si>
    <t xml:space="preserve">Królewski bukiet warzyw </t>
  </si>
  <si>
    <t>24.</t>
  </si>
  <si>
    <t>25.</t>
  </si>
  <si>
    <t>Groszek zielony 2500g</t>
  </si>
  <si>
    <t>26.</t>
  </si>
  <si>
    <t>27.</t>
  </si>
  <si>
    <t>28.</t>
  </si>
  <si>
    <t>Porzeczka czerwona 2500g</t>
  </si>
  <si>
    <t>Warzywa na patelnię 2500g</t>
  </si>
  <si>
    <t>Wiśnie drylowane 2500g</t>
  </si>
  <si>
    <t>Śliwka 2500g</t>
  </si>
  <si>
    <t>Gruszka 2500g</t>
  </si>
  <si>
    <t xml:space="preserve">kg </t>
  </si>
  <si>
    <t>29.</t>
  </si>
  <si>
    <t>30.</t>
  </si>
  <si>
    <t>WARZYWA I OWOCE</t>
  </si>
  <si>
    <t xml:space="preserve">Brzoskwinia </t>
  </si>
  <si>
    <t xml:space="preserve">Cebula </t>
  </si>
  <si>
    <t xml:space="preserve">Cytryny </t>
  </si>
  <si>
    <t xml:space="preserve">Czosnek główka </t>
  </si>
  <si>
    <t xml:space="preserve">Gruszki </t>
  </si>
  <si>
    <t xml:space="preserve">Jabłko </t>
  </si>
  <si>
    <t>Kalafior</t>
  </si>
  <si>
    <t>Kalarepa</t>
  </si>
  <si>
    <t xml:space="preserve">Kapusta biała </t>
  </si>
  <si>
    <t xml:space="preserve">Kapusta czerwona </t>
  </si>
  <si>
    <t xml:space="preserve">Kapusta biała młoda </t>
  </si>
  <si>
    <t xml:space="preserve">Kapusta pekińska </t>
  </si>
  <si>
    <t xml:space="preserve">Kiwi </t>
  </si>
  <si>
    <t xml:space="preserve">Koper pęczek </t>
  </si>
  <si>
    <t xml:space="preserve">Mandarynki </t>
  </si>
  <si>
    <t xml:space="preserve">Marchew </t>
  </si>
  <si>
    <t>Marchew młoda</t>
  </si>
  <si>
    <t>Natka pietruszki pęczek</t>
  </si>
  <si>
    <t xml:space="preserve">Nektarynka </t>
  </si>
  <si>
    <t xml:space="preserve">Ogórek zielony </t>
  </si>
  <si>
    <t xml:space="preserve">Papryka czerwona </t>
  </si>
  <si>
    <t xml:space="preserve">Pomarańcze </t>
  </si>
  <si>
    <t xml:space="preserve">Pomidor </t>
  </si>
  <si>
    <t xml:space="preserve">Por </t>
  </si>
  <si>
    <t>Rzepa biała sopel</t>
  </si>
  <si>
    <t>31.</t>
  </si>
  <si>
    <t>Rzodkiewka pęczek</t>
  </si>
  <si>
    <t>32.</t>
  </si>
  <si>
    <t>Sałata masłowa</t>
  </si>
  <si>
    <t>33.</t>
  </si>
  <si>
    <t>Sałata lodowa</t>
  </si>
  <si>
    <t>34.</t>
  </si>
  <si>
    <t>35.</t>
  </si>
  <si>
    <t xml:space="preserve">Szczypior pęczek </t>
  </si>
  <si>
    <t>36.</t>
  </si>
  <si>
    <t>Truskawki</t>
  </si>
  <si>
    <t>37.</t>
  </si>
  <si>
    <t xml:space="preserve">Ziemniaki    </t>
  </si>
  <si>
    <t xml:space="preserve">Banany </t>
  </si>
  <si>
    <t>38.</t>
  </si>
  <si>
    <t xml:space="preserve">Ziemniaki młode </t>
  </si>
  <si>
    <t>39.</t>
  </si>
  <si>
    <t xml:space="preserve">Kapusta włoska </t>
  </si>
  <si>
    <t>40.</t>
  </si>
  <si>
    <t xml:space="preserve">Buraczki czerwone </t>
  </si>
  <si>
    <t xml:space="preserve">Brokuł </t>
  </si>
  <si>
    <t>41.</t>
  </si>
  <si>
    <t>42.</t>
  </si>
  <si>
    <t>Fasolka szparagowa żółta</t>
  </si>
  <si>
    <t>43.</t>
  </si>
  <si>
    <t>Botwinka pęczek</t>
  </si>
  <si>
    <t>44.</t>
  </si>
  <si>
    <t xml:space="preserve">Szczaw pęczek </t>
  </si>
  <si>
    <t>45.</t>
  </si>
  <si>
    <t>Brzoskwinia ciasteczkowa</t>
  </si>
  <si>
    <t>46.</t>
  </si>
  <si>
    <t>47.</t>
  </si>
  <si>
    <t xml:space="preserve">Śliwka węgierka duża  </t>
  </si>
  <si>
    <t xml:space="preserve">Dynia hakaido </t>
  </si>
  <si>
    <t>48.</t>
  </si>
  <si>
    <t>Kaki</t>
  </si>
  <si>
    <t>49.</t>
  </si>
  <si>
    <t xml:space="preserve">Szparagi białe pęczek </t>
  </si>
  <si>
    <t>50.</t>
  </si>
  <si>
    <t>51.</t>
  </si>
  <si>
    <t xml:space="preserve">Cukinia </t>
  </si>
  <si>
    <t>52.</t>
  </si>
  <si>
    <t xml:space="preserve">Arbuz </t>
  </si>
  <si>
    <t>53.</t>
  </si>
  <si>
    <t>Winogron czerwony</t>
  </si>
  <si>
    <t>54.</t>
  </si>
  <si>
    <t xml:space="preserve">Winogron zielony </t>
  </si>
  <si>
    <t>55.</t>
  </si>
  <si>
    <t xml:space="preserve">Melon </t>
  </si>
  <si>
    <t>56.</t>
  </si>
  <si>
    <t>Ogórek gruntowy</t>
  </si>
  <si>
    <t>57.</t>
  </si>
  <si>
    <t xml:space="preserve">Zestaw do kiszenia </t>
  </si>
  <si>
    <t>58.</t>
  </si>
  <si>
    <t>59.</t>
  </si>
  <si>
    <t>60.</t>
  </si>
  <si>
    <t xml:space="preserve">Cebula czerwona </t>
  </si>
  <si>
    <t xml:space="preserve">Pietruszka korzeń </t>
  </si>
  <si>
    <t xml:space="preserve">Seler korzeń </t>
  </si>
  <si>
    <t xml:space="preserve">Pieczarki świeże </t>
  </si>
  <si>
    <t>Seler młody korzeń</t>
  </si>
  <si>
    <t xml:space="preserve">Pietruszka młoda korzeń </t>
  </si>
  <si>
    <t xml:space="preserve">Papryka żółta i zielona </t>
  </si>
  <si>
    <t xml:space="preserve">Imbir </t>
  </si>
  <si>
    <t>61.</t>
  </si>
  <si>
    <t>Pyzy drożdżowe 350g-400g</t>
  </si>
  <si>
    <t xml:space="preserve">RYBY MROŻONE </t>
  </si>
  <si>
    <t>Ogórek kiszony wiadro 3kg</t>
  </si>
  <si>
    <t>Kapusta kiszona wiadro 1kg</t>
  </si>
  <si>
    <t xml:space="preserve">*  wszędzie  gdzie zostały użyte nazwy własne produktów zamawiający dopuszcza składanie ofert równoważnych (tzn o takiej samej  lub lepszej jakości ) </t>
  </si>
  <si>
    <t>ilość w 7 miesiącach</t>
  </si>
  <si>
    <t>Cena jednostkowa netto z inflacją 17,2%</t>
  </si>
  <si>
    <t xml:space="preserve">Mieszanka chińska 2500g </t>
  </si>
  <si>
    <t>Borówka 2500g</t>
  </si>
  <si>
    <t xml:space="preserve">Cena jednostkowa netto </t>
  </si>
  <si>
    <t>ilość</t>
  </si>
  <si>
    <t>Odświeżacz powietrza 300 ml</t>
  </si>
  <si>
    <t>op</t>
  </si>
  <si>
    <t>vat   %</t>
  </si>
  <si>
    <t>Kij drewniany 120-130 cm</t>
  </si>
  <si>
    <t>Kij drewniany 150 cm</t>
  </si>
  <si>
    <t>Komplet zmiotka z szufelką</t>
  </si>
  <si>
    <t>Kosz na śmieci z tworzywa sztucznego 25l</t>
  </si>
  <si>
    <t>Kosz na śmieci z towrzywa sztucznego uchylny 10l</t>
  </si>
  <si>
    <t>Kratka na mrówki</t>
  </si>
  <si>
    <t>Miotła mała 27-35cm</t>
  </si>
  <si>
    <t>Miotła z włosia naturalnego 40cm.</t>
  </si>
  <si>
    <t>Mop sznurkowy</t>
  </si>
  <si>
    <t xml:space="preserve">Papier toaletowy biały – mała rolka, min. dwuwarstwowy, celuloza; </t>
  </si>
  <si>
    <t>Rękawice gumowe- różne rozmiary</t>
  </si>
  <si>
    <t>Szczotka do wc - komplet</t>
  </si>
  <si>
    <t>Szufelka z gumką</t>
  </si>
  <si>
    <t xml:space="preserve">Ścierka do podłogi szara 60x80 </t>
  </si>
  <si>
    <t>Ścierka do podłogi XXL 50x60 mikrofibra</t>
  </si>
  <si>
    <t>Wiadro plastikowe 10 l z plastikową rączką (dopuszcza się ze ściąganym wyciskaczem) +/-1l</t>
  </si>
  <si>
    <t>Wiadro plastikowe 15 l z plastikową rączką (dopuszcza się ze ściąganym wyciskaczem) +/-2l</t>
  </si>
  <si>
    <t>Wiadro plastikowe 20 litrów z plastikową rączką</t>
  </si>
  <si>
    <t>szt.</t>
  </si>
  <si>
    <t>para</t>
  </si>
  <si>
    <t>kpl</t>
  </si>
  <si>
    <t>Miotła Mirella *</t>
  </si>
  <si>
    <t>Mop bawełniany 40cm na zakladki Merida*</t>
  </si>
  <si>
    <t>Mop bawełniany 50cm na zakładki Merida*</t>
  </si>
  <si>
    <t>Mop do Viledy Ultramax*</t>
  </si>
  <si>
    <t>Ścierka do podłogi XXL 50x60 Gosia*</t>
  </si>
  <si>
    <t>Ścierka do szyb i luster Gosia* 38x41</t>
  </si>
  <si>
    <t>Zestaw Vileda Ultramax bez wiadra (mop, kij,stelaż)*</t>
  </si>
  <si>
    <t>Zestaw Vileda Ultramax-mop, kij, stelaż, wiadro*</t>
  </si>
  <si>
    <t>rolka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</si>
  <si>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</si>
  <si>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</si>
  <si>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</si>
  <si>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</si>
  <si>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</si>
  <si>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</si>
  <si>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</si>
  <si>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</si>
  <si>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</si>
  <si>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</si>
  <si>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</si>
  <si>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</si>
  <si>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</si>
  <si>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</si>
  <si>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</si>
  <si>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</si>
  <si>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</si>
  <si>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</si>
  <si>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Hemetin MC*- płyn do maszyny czyszczącej podłog w  pojemnikach 10l</t>
  </si>
  <si>
    <t>Mydło w płynie- hypoalergiczne pojemność 5L</t>
  </si>
  <si>
    <t xml:space="preserve">szt </t>
  </si>
  <si>
    <t>Proszek do prania do białego, pojemność 10 kg</t>
  </si>
  <si>
    <t>Proszek do prania kolorów, pojemność 10 kg</t>
  </si>
  <si>
    <t>op.</t>
  </si>
  <si>
    <t>Kij metalowy do mopa sznurkowego 120-130cm Vileda*</t>
  </si>
  <si>
    <t>Kij i stelaż do mopa płaskiego 40cm  Vileda*</t>
  </si>
  <si>
    <t>Kij i stelaż do mopa płaskiego 50cm  Vileda*</t>
  </si>
  <si>
    <t>Kosz na śmieci z tworzywa sztucznego                      50 l</t>
  </si>
  <si>
    <t xml:space="preserve">Mop z mikrofazy Speedy Duo 50 cm Mop przystosowany do uchwytów płaskich kieszeniowych oraz typu "Speedy"
Przeznaczony do nakładek 50 cm
Materiał: mikrofibra
</t>
  </si>
  <si>
    <t xml:space="preserve">szt. </t>
  </si>
  <si>
    <t>Mop sznurkowy maxi</t>
  </si>
  <si>
    <t xml:space="preserve">Papier toaletowy biały – mała rolka, min. trzywarstwowy, celuloza; </t>
  </si>
  <si>
    <t>Ręcznik papierowy M4 Reflex x 6 Tork*- 300m</t>
  </si>
  <si>
    <t>Wózek do sprzątania dwuwiadrowy chromowany, 2 wiadra 20 l, prasa do mopów rozm. 40 cm, koszyk metalowy</t>
  </si>
  <si>
    <t>Ulicówka: zestaw kij o długości 150 cm i  miotła szczotka do zamiatania 60 CM</t>
  </si>
  <si>
    <t xml:space="preserve">Miotełka do kurzu szczotka zmiotka teleskopowa długa 280 cm z mikrofibry. 
Materiał uchwytu: PP + stal nierdzewna. Materiał miotełki: mikrofibra. Długość uchwytu ze szczotką: 77-280 cm. Długość szczotki: 37 cm
</t>
  </si>
  <si>
    <t>Końcówka wkład do mopa obrotowego Vileda*</t>
  </si>
  <si>
    <t xml:space="preserve"> Zawieszka kulki do WC BREF * 3x50g </t>
  </si>
  <si>
    <r>
      <t xml:space="preserve">Ace*- wybielacz do tkanin pojemność </t>
    </r>
    <r>
      <rPr>
        <sz val="10"/>
        <color theme="1"/>
        <rFont val="Calibri"/>
        <family val="2"/>
        <charset val="238"/>
        <scheme val="minor"/>
      </rPr>
      <t>1L</t>
    </r>
  </si>
  <si>
    <t>Ajax* uniwersalny płyn do mycia  powierzchni (różne zapachy) pojemność 1L</t>
  </si>
  <si>
    <t>Ara*- pasta do podłogi ekologiczna samopołyskowa pojemność  5L</t>
  </si>
  <si>
    <t>Cif*- mleczko do czyszczenia pojemność 750 ml</t>
  </si>
  <si>
    <t>CLIN * płyn do mycia szyb  pojemność 500ml</t>
  </si>
  <si>
    <t>Domestos* żel- środek dezynfekujący z chlorem do WC pojemność 1L</t>
  </si>
  <si>
    <t>IZO *- proszek do szorowania pojemność 500 g</t>
  </si>
  <si>
    <t>Żel udrażniający do rur KRET* pojemność  500 ml</t>
  </si>
  <si>
    <t>Meglio* odtłuszczacz uniwersalny Spray Płyn pojemność 750 ml</t>
  </si>
  <si>
    <t>Ludwik*- płyn do mycia naczyń pojemność 5L</t>
  </si>
  <si>
    <t>Meglio* uniwersalny odtłuszczacz pojemność  5 L</t>
  </si>
  <si>
    <t>Płyn do płukania tkanin pojemność  5 L</t>
  </si>
  <si>
    <t>Spray do kurzu pojemność 500 ml</t>
  </si>
  <si>
    <t>Tytan *Kamień i Rdza - Płyn do mycia łazienek, dezynfekujący pojemność 500 ml</t>
  </si>
  <si>
    <t>Tytan WC* Płyn do mycia WC, pojemność 700 ml</t>
  </si>
  <si>
    <t xml:space="preserve"> TYTAN* emulsja samopołyskowa do podłóg  pojemność 450 g</t>
  </si>
  <si>
    <t xml:space="preserve">Kret granulki* środek do udrażniania rur pojemność 800 g. </t>
  </si>
  <si>
    <t>TENZI *TOP EFEKT SANIT  pojemność 1L. - do codzienngo mycia pomieszczeń i urządzeń sanitarnych.</t>
  </si>
  <si>
    <t>TENZI* DERAST  pojemność 1L. - środek do gruntownego doczysczania powierzchni w sanitariatach kamień i rdza</t>
  </si>
  <si>
    <t>Tytan* zmywacz do podłóg opakowanie 450g</t>
  </si>
  <si>
    <t xml:space="preserve">Ręcznik jednorazowy dwuwarstwowy do mycia szyb. Parametry minimalne: surowiec 100 % celuloza, kolor biały, dwuwarstwowy, rodzaj: ręcznik w roli MAXI, długość roli: 115 mb, średnica rolki 190 mm, wysokość rolki 190 mm, gofrowany, z perforacją, gramatura 38 g / m2
</t>
  </si>
  <si>
    <t>Rękawice lateksowe jednorazowe- różne rozmiary</t>
  </si>
  <si>
    <t>Rękawice na dwór tzw.wampirki</t>
  </si>
  <si>
    <t>Rękawice robocze Tela (ogrodowe)</t>
  </si>
  <si>
    <t>Worki na śmieci 35L, extra mocne, Folia: LDPE,  kolor czarny,  (1rolka =  50sztuk)</t>
  </si>
  <si>
    <t>Worki na śmieci 60 L, extra mocne, Folia: LDPE   (1rolka =  50sztuk)</t>
  </si>
  <si>
    <t>Worki na śmieci 120 L, extra mocne, Folia: LDPE   (1rolka =  25sztuk)</t>
  </si>
  <si>
    <t>Worki na śmieci 160 L, extra mocne, Folia: LDPE  (1rolka =  10sztuk)</t>
  </si>
  <si>
    <t>Gąbki do mycia naczyń małe. Opakowanie zbiorcze  10 szt.</t>
  </si>
  <si>
    <t>Gąbki do mycia naczyń duże. Ppakowanie zbiorcze  5 szt.</t>
  </si>
  <si>
    <t>Uwagi</t>
  </si>
  <si>
    <t>TENZI* Ekrany LCD - Płyn do czyszczenia ekranów pojemność 0,6L</t>
  </si>
  <si>
    <t xml:space="preserve">Ścierka z mikrofibry do kurzu Gosia* 32x38 </t>
  </si>
  <si>
    <t>VILEDA* uniwersalne ścierki MICROFIBRA 8 kolorów XL (extra mocne, superchłonne). Liczba sztuk w opakowaniu - 8 szt.</t>
  </si>
  <si>
    <t>MERIDA* stelaż do mopów płaskich z zakładkami PREMIUM, wymiary 40 X 11 CM (kolor zielono - żółty)</t>
  </si>
  <si>
    <t>MERIDA* stelaż do mopów płaskich z zakładkami PREMIUM, 50cm z uchwytem na klips (kolor zielono - żółty)</t>
  </si>
  <si>
    <t>80.</t>
  </si>
  <si>
    <t>Ścierka podłogowa Vileda* Vliser 50x70</t>
  </si>
  <si>
    <t xml:space="preserve">Zakup i dostawa środków czystości i artykułów gospodarczych dla  Centrum Usług Wspólnych w Sulechowie na rok 2025                                                                      postępowanie powtórzone. </t>
  </si>
  <si>
    <t>Ceny należy podawać z dokładnością do dwóch miejsc po przecinku.</t>
  </si>
  <si>
    <t>*  W pozycjach gdzie umieszczono nazwy producenta lub marki produktu, Zamawiający nie dopuszcza zamienników (dotyczy to pozycji:1, 2, 3, 4, 5, 6, 7, 8, 9, 10, 11, 12, 13,16, 21, 22, 23, 24, 25, 26, 27, 30, 33, 34, 43, 44, 45, 46, 47, 48, 62, 63, 64, 65, 66, 74, 75, 76, 79)</t>
  </si>
  <si>
    <t xml:space="preserve">Środki wymienione w kolumnie Przedmiot zamówienia –  są najczęściej zakupowane przez Zamawiającego i wynikają z szacowania na podstawie danych z roku 2024, dlatego też stanowią grupę reprezentacyjną, która ma umożliwić ustalenie ceny oferty. Oznacza to, że wybrany Wykonawca będzie również zobowiązany do dostawy artykułów nie wymienionych w kolumnie nr 2, z asortymentu środków czystości sporadycznie lub w mniejszych ilościach zakupowanych przez Zamawiającego.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</si>
</sst>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8"/>
      <name val="Czcionka tekstu podstawowego"/>
      <family val="2"/>
      <charset val="238"/>
    </font>
    <font>
      <sz val="11"/>
      <color rgb="FF9C57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41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1" xfId="0" applyNumberFormat="1" applyBorder="1"/>
    <xf numFmtId="4" fontId="2" fillId="0" borderId="0" xfId="0" applyNumberFormat="1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7" fillId="3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horizontal="left" vertical="top" wrapText="1"/>
    </xf>
  </cellXfs>
  <cellStyles count="2">
    <cellStyle name="Neutralny" xfId="1" builtinId="2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workbookViewId="0">
      <selection activeCell="D9" sqref="D9"/>
    </sheetView>
  </sheetViews>
  <sheetFormatPr defaultRowHeight="14.25"/>
  <cols>
    <col min="1" max="1" width="5.375" customWidth="1"/>
    <col min="2" max="2" width="26.5" customWidth="1"/>
  </cols>
  <sheetData>
    <row r="1" spans="1:16" ht="15">
      <c r="A1" s="33" t="s">
        <v>174</v>
      </c>
      <c r="B1" s="33"/>
      <c r="C1" s="9"/>
      <c r="D1" s="34" t="s">
        <v>21</v>
      </c>
      <c r="E1" s="34"/>
      <c r="F1" s="34"/>
      <c r="G1" s="34"/>
      <c r="H1" s="9"/>
      <c r="I1" s="9"/>
      <c r="J1" s="9"/>
      <c r="K1" s="9"/>
      <c r="L1" s="9"/>
      <c r="M1" s="9"/>
      <c r="N1" s="9"/>
    </row>
    <row r="2" spans="1:16" ht="76.5">
      <c r="A2" s="3" t="s">
        <v>0</v>
      </c>
      <c r="B2" s="4" t="s">
        <v>1</v>
      </c>
      <c r="C2" s="8" t="s">
        <v>3</v>
      </c>
      <c r="D2" s="8" t="s">
        <v>178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179</v>
      </c>
      <c r="K2" s="8" t="s">
        <v>6</v>
      </c>
      <c r="L2" s="8" t="s">
        <v>2</v>
      </c>
      <c r="M2" s="8" t="s">
        <v>7</v>
      </c>
      <c r="N2" s="8" t="s">
        <v>8</v>
      </c>
    </row>
    <row r="3" spans="1:16">
      <c r="A3" s="1" t="s">
        <v>5</v>
      </c>
      <c r="B3" s="3" t="s">
        <v>32</v>
      </c>
      <c r="C3" s="1"/>
      <c r="D3" s="1">
        <v>1</v>
      </c>
      <c r="E3" s="1">
        <v>7</v>
      </c>
      <c r="F3" s="10">
        <f t="shared" ref="F3:F11" si="0">D3/E3</f>
        <v>0.14285714285714285</v>
      </c>
      <c r="G3" s="1">
        <v>10</v>
      </c>
      <c r="H3" s="10">
        <f t="shared" ref="H3:H11" si="1">F3*10</f>
        <v>1.4285714285714284</v>
      </c>
      <c r="I3" s="5">
        <v>14.25</v>
      </c>
      <c r="J3" s="5">
        <f>SUM(I3*1.172)</f>
        <v>16.701000000000001</v>
      </c>
      <c r="K3" s="5">
        <f>H3*J3</f>
        <v>23.858571428571427</v>
      </c>
      <c r="L3" s="2">
        <v>0</v>
      </c>
      <c r="M3" s="5">
        <f t="shared" ref="M3:M11" si="2">K3*L3</f>
        <v>0</v>
      </c>
      <c r="N3" s="6">
        <f t="shared" ref="N3:N11" si="3">K3+M3</f>
        <v>23.858571428571427</v>
      </c>
    </row>
    <row r="4" spans="1:16">
      <c r="A4" s="1" t="s">
        <v>9</v>
      </c>
      <c r="B4" s="3" t="s">
        <v>36</v>
      </c>
      <c r="C4" s="1"/>
      <c r="D4" s="1">
        <v>95</v>
      </c>
      <c r="E4" s="1">
        <v>7</v>
      </c>
      <c r="F4" s="10">
        <f t="shared" si="0"/>
        <v>13.571428571428571</v>
      </c>
      <c r="G4" s="1">
        <v>10</v>
      </c>
      <c r="H4" s="10">
        <f t="shared" si="1"/>
        <v>135.71428571428572</v>
      </c>
      <c r="I4" s="5">
        <v>24.07</v>
      </c>
      <c r="J4" s="5">
        <f t="shared" ref="J4:J11" si="4">SUM(I4*1.172)</f>
        <v>28.210039999999999</v>
      </c>
      <c r="K4" s="5">
        <f t="shared" ref="K4:K11" si="5">H4*J4</f>
        <v>3828.5054285714286</v>
      </c>
      <c r="L4" s="2">
        <v>0</v>
      </c>
      <c r="M4" s="5">
        <f t="shared" si="2"/>
        <v>0</v>
      </c>
      <c r="N4" s="6">
        <f t="shared" si="3"/>
        <v>3828.5054285714286</v>
      </c>
    </row>
    <row r="5" spans="1:16">
      <c r="A5" s="1" t="s">
        <v>11</v>
      </c>
      <c r="B5" s="3" t="s">
        <v>34</v>
      </c>
      <c r="C5" s="1"/>
      <c r="D5" s="1">
        <v>28</v>
      </c>
      <c r="E5" s="1">
        <v>7</v>
      </c>
      <c r="F5" s="10">
        <f t="shared" si="0"/>
        <v>4</v>
      </c>
      <c r="G5" s="1">
        <v>10</v>
      </c>
      <c r="H5" s="10">
        <f t="shared" si="1"/>
        <v>40</v>
      </c>
      <c r="I5" s="5">
        <v>34.200000000000003</v>
      </c>
      <c r="J5" s="5">
        <f t="shared" si="4"/>
        <v>40.0824</v>
      </c>
      <c r="K5" s="5">
        <f t="shared" si="5"/>
        <v>1603.296</v>
      </c>
      <c r="L5" s="2">
        <v>0</v>
      </c>
      <c r="M5" s="5">
        <f t="shared" si="2"/>
        <v>0</v>
      </c>
      <c r="N5" s="6">
        <f t="shared" si="3"/>
        <v>1603.296</v>
      </c>
    </row>
    <row r="6" spans="1:16">
      <c r="A6" s="1" t="s">
        <v>12</v>
      </c>
      <c r="B6" s="3" t="s">
        <v>31</v>
      </c>
      <c r="C6" s="1"/>
      <c r="D6" s="1">
        <v>62</v>
      </c>
      <c r="E6" s="1">
        <v>7</v>
      </c>
      <c r="F6" s="10">
        <f t="shared" si="0"/>
        <v>8.8571428571428577</v>
      </c>
      <c r="G6" s="1">
        <v>10</v>
      </c>
      <c r="H6" s="10">
        <f t="shared" si="1"/>
        <v>88.571428571428584</v>
      </c>
      <c r="I6" s="5">
        <v>48</v>
      </c>
      <c r="J6" s="5">
        <f t="shared" si="4"/>
        <v>56.256</v>
      </c>
      <c r="K6" s="5">
        <f t="shared" si="5"/>
        <v>4982.6742857142863</v>
      </c>
      <c r="L6" s="2">
        <v>0</v>
      </c>
      <c r="M6" s="5">
        <f t="shared" si="2"/>
        <v>0</v>
      </c>
      <c r="N6" s="6">
        <f t="shared" si="3"/>
        <v>4982.6742857142863</v>
      </c>
    </row>
    <row r="7" spans="1:16">
      <c r="A7" s="1" t="s">
        <v>13</v>
      </c>
      <c r="B7" s="3" t="s">
        <v>30</v>
      </c>
      <c r="C7" s="1"/>
      <c r="D7" s="1">
        <v>60</v>
      </c>
      <c r="E7" s="1">
        <v>7</v>
      </c>
      <c r="F7" s="10">
        <f t="shared" si="0"/>
        <v>8.5714285714285712</v>
      </c>
      <c r="G7" s="1">
        <v>10</v>
      </c>
      <c r="H7" s="10">
        <f t="shared" si="1"/>
        <v>85.714285714285708</v>
      </c>
      <c r="I7" s="5">
        <v>24</v>
      </c>
      <c r="J7" s="5">
        <f t="shared" si="4"/>
        <v>28.128</v>
      </c>
      <c r="K7" s="5">
        <f t="shared" si="5"/>
        <v>2410.9714285714285</v>
      </c>
      <c r="L7" s="2">
        <v>0</v>
      </c>
      <c r="M7" s="5">
        <f t="shared" si="2"/>
        <v>0</v>
      </c>
      <c r="N7" s="6">
        <f t="shared" si="3"/>
        <v>2410.9714285714285</v>
      </c>
    </row>
    <row r="8" spans="1:16">
      <c r="A8" s="1" t="s">
        <v>14</v>
      </c>
      <c r="B8" s="1" t="s">
        <v>29</v>
      </c>
      <c r="C8" s="1"/>
      <c r="D8" s="1">
        <v>443.2</v>
      </c>
      <c r="E8" s="1">
        <v>7</v>
      </c>
      <c r="F8" s="10">
        <f t="shared" si="0"/>
        <v>63.31428571428571</v>
      </c>
      <c r="G8" s="1">
        <v>10</v>
      </c>
      <c r="H8" s="10">
        <f t="shared" si="1"/>
        <v>633.14285714285711</v>
      </c>
      <c r="I8" s="5">
        <v>39.71</v>
      </c>
      <c r="J8" s="5">
        <f t="shared" si="4"/>
        <v>46.540120000000002</v>
      </c>
      <c r="K8" s="5">
        <f t="shared" si="5"/>
        <v>29466.54454857143</v>
      </c>
      <c r="L8" s="2">
        <v>0</v>
      </c>
      <c r="M8" s="5">
        <f t="shared" si="2"/>
        <v>0</v>
      </c>
      <c r="N8" s="6">
        <f t="shared" si="3"/>
        <v>29466.54454857143</v>
      </c>
    </row>
    <row r="9" spans="1:16">
      <c r="A9" s="1" t="s">
        <v>22</v>
      </c>
      <c r="B9" s="1" t="s">
        <v>28</v>
      </c>
      <c r="C9" s="1"/>
      <c r="D9" s="1">
        <v>1</v>
      </c>
      <c r="E9" s="1">
        <v>7</v>
      </c>
      <c r="F9" s="10">
        <f t="shared" si="0"/>
        <v>0.14285714285714285</v>
      </c>
      <c r="G9" s="1">
        <v>10</v>
      </c>
      <c r="H9" s="10">
        <f t="shared" si="1"/>
        <v>1.4285714285714284</v>
      </c>
      <c r="I9" s="5">
        <v>29.22</v>
      </c>
      <c r="J9" s="5">
        <f t="shared" si="4"/>
        <v>34.245839999999994</v>
      </c>
      <c r="K9" s="5">
        <f t="shared" si="5"/>
        <v>48.922628571428554</v>
      </c>
      <c r="L9" s="2">
        <v>0</v>
      </c>
      <c r="M9" s="5">
        <f t="shared" si="2"/>
        <v>0</v>
      </c>
      <c r="N9" s="6">
        <f t="shared" si="3"/>
        <v>48.922628571428554</v>
      </c>
    </row>
    <row r="10" spans="1:16">
      <c r="A10" s="1" t="s">
        <v>23</v>
      </c>
      <c r="B10" s="3" t="s">
        <v>35</v>
      </c>
      <c r="C10" s="1"/>
      <c r="D10" s="1">
        <v>60</v>
      </c>
      <c r="E10" s="1">
        <v>7</v>
      </c>
      <c r="F10" s="10">
        <f t="shared" si="0"/>
        <v>8.5714285714285712</v>
      </c>
      <c r="G10" s="1">
        <v>10</v>
      </c>
      <c r="H10" s="10">
        <f t="shared" si="1"/>
        <v>85.714285714285708</v>
      </c>
      <c r="I10" s="5">
        <v>31.9</v>
      </c>
      <c r="J10" s="5">
        <f t="shared" si="4"/>
        <v>37.386799999999994</v>
      </c>
      <c r="K10" s="5">
        <f t="shared" si="5"/>
        <v>3204.5828571428565</v>
      </c>
      <c r="L10" s="2">
        <v>0</v>
      </c>
      <c r="M10" s="5">
        <f t="shared" si="2"/>
        <v>0</v>
      </c>
      <c r="N10" s="6">
        <f t="shared" si="3"/>
        <v>3204.5828571428565</v>
      </c>
    </row>
    <row r="11" spans="1:16">
      <c r="A11" s="1" t="s">
        <v>24</v>
      </c>
      <c r="B11" s="1" t="s">
        <v>33</v>
      </c>
      <c r="C11" s="1"/>
      <c r="D11" s="1">
        <v>336</v>
      </c>
      <c r="E11" s="1">
        <v>7</v>
      </c>
      <c r="F11" s="10">
        <f t="shared" si="0"/>
        <v>48</v>
      </c>
      <c r="G11" s="1">
        <v>10</v>
      </c>
      <c r="H11" s="10">
        <f t="shared" si="1"/>
        <v>480</v>
      </c>
      <c r="I11" s="5">
        <v>31.9</v>
      </c>
      <c r="J11" s="5">
        <f t="shared" si="4"/>
        <v>37.386799999999994</v>
      </c>
      <c r="K11" s="5">
        <f t="shared" si="5"/>
        <v>17945.663999999997</v>
      </c>
      <c r="L11" s="2">
        <v>0</v>
      </c>
      <c r="M11" s="5">
        <f t="shared" si="2"/>
        <v>0</v>
      </c>
      <c r="N11" s="6">
        <f t="shared" si="3"/>
        <v>17945.663999999997</v>
      </c>
    </row>
    <row r="12" spans="1:16" ht="15">
      <c r="I12" t="s">
        <v>18</v>
      </c>
      <c r="K12" s="7">
        <f>SUM(K3:K11)</f>
        <v>63515.019748571431</v>
      </c>
      <c r="M12" s="7">
        <f>SUM(M3:M11)</f>
        <v>0</v>
      </c>
      <c r="N12" s="7">
        <f>SUM(N3:N11)</f>
        <v>63515.019748571431</v>
      </c>
      <c r="P12" s="11"/>
    </row>
    <row r="14" spans="1:16">
      <c r="A14" t="s">
        <v>177</v>
      </c>
    </row>
  </sheetData>
  <mergeCells count="2">
    <mergeCell ref="A1:B1"/>
    <mergeCell ref="D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3"/>
  <sheetViews>
    <sheetView workbookViewId="0">
      <selection activeCell="A3" sqref="A3:A30"/>
    </sheetView>
  </sheetViews>
  <sheetFormatPr defaultRowHeight="14.25"/>
  <cols>
    <col min="1" max="1" width="6.25" customWidth="1"/>
    <col min="2" max="2" width="25.125" customWidth="1"/>
  </cols>
  <sheetData>
    <row r="1" spans="1:14" ht="15">
      <c r="A1" s="33" t="s">
        <v>37</v>
      </c>
      <c r="B1" s="33"/>
      <c r="C1" s="9"/>
      <c r="D1" s="34" t="s">
        <v>21</v>
      </c>
      <c r="E1" s="34"/>
      <c r="F1" s="34"/>
      <c r="G1" s="34"/>
      <c r="H1" s="9"/>
      <c r="I1" s="9"/>
      <c r="J1" s="9"/>
      <c r="K1" s="9"/>
      <c r="L1" s="9"/>
      <c r="M1" s="9"/>
      <c r="N1" s="9"/>
    </row>
    <row r="2" spans="1:14" ht="76.5">
      <c r="A2" s="3" t="s">
        <v>0</v>
      </c>
      <c r="B2" s="4" t="s">
        <v>1</v>
      </c>
      <c r="C2" s="8" t="s">
        <v>3</v>
      </c>
      <c r="D2" s="8" t="s">
        <v>178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179</v>
      </c>
      <c r="K2" s="8" t="s">
        <v>6</v>
      </c>
      <c r="L2" s="8" t="s">
        <v>2</v>
      </c>
      <c r="M2" s="8" t="s">
        <v>7</v>
      </c>
      <c r="N2" s="8" t="s">
        <v>8</v>
      </c>
    </row>
    <row r="3" spans="1:14">
      <c r="A3" s="1" t="s">
        <v>5</v>
      </c>
      <c r="B3" s="3" t="s">
        <v>181</v>
      </c>
      <c r="C3" s="1" t="s">
        <v>4</v>
      </c>
      <c r="D3" s="1">
        <v>20</v>
      </c>
      <c r="E3" s="1">
        <v>7</v>
      </c>
      <c r="F3" s="10">
        <f t="shared" ref="F3:F30" si="0">D3/E3</f>
        <v>2.8571428571428572</v>
      </c>
      <c r="G3" s="1">
        <v>10</v>
      </c>
      <c r="H3" s="10">
        <f t="shared" ref="H3:H30" si="1">F3*10</f>
        <v>28.571428571428573</v>
      </c>
      <c r="I3" s="5">
        <v>23</v>
      </c>
      <c r="J3" s="5">
        <f t="shared" ref="J3:J30" si="2">SUM(I3*1.172)</f>
        <v>26.956</v>
      </c>
      <c r="K3" s="5">
        <f t="shared" ref="K3:K30" si="3">H3*J3</f>
        <v>770.17142857142858</v>
      </c>
      <c r="L3" s="2">
        <v>0</v>
      </c>
      <c r="M3" s="5">
        <f t="shared" ref="M3:M30" si="4">K3*L3</f>
        <v>0</v>
      </c>
      <c r="N3" s="6">
        <f t="shared" ref="N3:N30" si="5">K3+M3</f>
        <v>770.17142857142858</v>
      </c>
    </row>
    <row r="4" spans="1:14">
      <c r="A4" s="1" t="s">
        <v>9</v>
      </c>
      <c r="B4" s="3" t="s">
        <v>61</v>
      </c>
      <c r="C4" s="1" t="s">
        <v>4</v>
      </c>
      <c r="D4" s="1">
        <v>10</v>
      </c>
      <c r="E4" s="1">
        <v>7</v>
      </c>
      <c r="F4" s="10">
        <f t="shared" si="0"/>
        <v>1.4285714285714286</v>
      </c>
      <c r="G4" s="1">
        <v>10</v>
      </c>
      <c r="H4" s="10">
        <f t="shared" si="1"/>
        <v>14.285714285714286</v>
      </c>
      <c r="I4" s="5">
        <v>10.5</v>
      </c>
      <c r="J4" s="5">
        <f t="shared" si="2"/>
        <v>12.305999999999999</v>
      </c>
      <c r="K4" s="5">
        <f t="shared" si="3"/>
        <v>175.8</v>
      </c>
      <c r="L4" s="2">
        <v>0</v>
      </c>
      <c r="M4" s="5">
        <f t="shared" si="4"/>
        <v>0</v>
      </c>
      <c r="N4" s="6">
        <f t="shared" si="5"/>
        <v>175.8</v>
      </c>
    </row>
    <row r="5" spans="1:14" ht="28.5">
      <c r="A5" s="1" t="s">
        <v>11</v>
      </c>
      <c r="B5" s="3" t="s">
        <v>38</v>
      </c>
      <c r="C5" s="1" t="s">
        <v>4</v>
      </c>
      <c r="D5" s="1">
        <v>57.5</v>
      </c>
      <c r="E5" s="1">
        <v>7</v>
      </c>
      <c r="F5" s="10">
        <f t="shared" si="0"/>
        <v>8.2142857142857135</v>
      </c>
      <c r="G5" s="1">
        <v>10</v>
      </c>
      <c r="H5" s="10">
        <f t="shared" si="1"/>
        <v>82.142857142857139</v>
      </c>
      <c r="I5" s="5">
        <v>8.5500000000000007</v>
      </c>
      <c r="J5" s="5">
        <f t="shared" si="2"/>
        <v>10.0206</v>
      </c>
      <c r="K5" s="5">
        <f t="shared" si="3"/>
        <v>823.12071428571426</v>
      </c>
      <c r="L5" s="2">
        <v>0</v>
      </c>
      <c r="M5" s="5">
        <f t="shared" si="4"/>
        <v>0</v>
      </c>
      <c r="N5" s="6">
        <f t="shared" si="5"/>
        <v>823.12071428571426</v>
      </c>
    </row>
    <row r="6" spans="1:14" ht="28.5">
      <c r="A6" s="1" t="s">
        <v>12</v>
      </c>
      <c r="B6" s="3" t="s">
        <v>39</v>
      </c>
      <c r="C6" s="1" t="s">
        <v>4</v>
      </c>
      <c r="D6" s="1">
        <v>195</v>
      </c>
      <c r="E6" s="1">
        <v>7</v>
      </c>
      <c r="F6" s="10">
        <f t="shared" si="0"/>
        <v>27.857142857142858</v>
      </c>
      <c r="G6" s="1">
        <v>10</v>
      </c>
      <c r="H6" s="10">
        <f t="shared" si="1"/>
        <v>278.57142857142856</v>
      </c>
      <c r="I6" s="5">
        <v>8.5500000000000007</v>
      </c>
      <c r="J6" s="5">
        <f t="shared" si="2"/>
        <v>10.0206</v>
      </c>
      <c r="K6" s="5">
        <f t="shared" si="3"/>
        <v>2791.4528571428568</v>
      </c>
      <c r="L6" s="2">
        <v>0</v>
      </c>
      <c r="M6" s="5">
        <f t="shared" si="4"/>
        <v>0</v>
      </c>
      <c r="N6" s="6">
        <f t="shared" si="5"/>
        <v>2791.4528571428568</v>
      </c>
    </row>
    <row r="7" spans="1:14">
      <c r="A7" s="1" t="s">
        <v>13</v>
      </c>
      <c r="B7" s="3" t="s">
        <v>59</v>
      </c>
      <c r="C7" s="1" t="s">
        <v>4</v>
      </c>
      <c r="D7" s="1">
        <v>84</v>
      </c>
      <c r="E7" s="1">
        <v>7</v>
      </c>
      <c r="F7" s="10">
        <f t="shared" si="0"/>
        <v>12</v>
      </c>
      <c r="G7" s="1">
        <v>10</v>
      </c>
      <c r="H7" s="10">
        <f t="shared" si="1"/>
        <v>120</v>
      </c>
      <c r="I7" s="5">
        <v>8.1300000000000008</v>
      </c>
      <c r="J7" s="5">
        <f t="shared" si="2"/>
        <v>9.5283600000000011</v>
      </c>
      <c r="K7" s="5">
        <f t="shared" si="3"/>
        <v>1143.4032000000002</v>
      </c>
      <c r="L7" s="2">
        <v>0</v>
      </c>
      <c r="M7" s="5">
        <f t="shared" si="4"/>
        <v>0</v>
      </c>
      <c r="N7" s="6">
        <f t="shared" si="5"/>
        <v>1143.4032000000002</v>
      </c>
    </row>
    <row r="8" spans="1:14">
      <c r="A8" s="1" t="s">
        <v>14</v>
      </c>
      <c r="B8" s="3" t="s">
        <v>70</v>
      </c>
      <c r="C8" s="1" t="s">
        <v>4</v>
      </c>
      <c r="D8" s="1">
        <v>20</v>
      </c>
      <c r="E8" s="1">
        <v>7</v>
      </c>
      <c r="F8" s="10">
        <f t="shared" si="0"/>
        <v>2.8571428571428572</v>
      </c>
      <c r="G8" s="1">
        <v>10</v>
      </c>
      <c r="H8" s="10">
        <f t="shared" si="1"/>
        <v>28.571428571428573</v>
      </c>
      <c r="I8" s="5">
        <v>7.95</v>
      </c>
      <c r="J8" s="5">
        <f t="shared" si="2"/>
        <v>9.3173999999999992</v>
      </c>
      <c r="K8" s="5">
        <f t="shared" si="3"/>
        <v>266.21142857142854</v>
      </c>
      <c r="L8" s="2">
        <v>0</v>
      </c>
      <c r="M8" s="5">
        <f t="shared" si="4"/>
        <v>0</v>
      </c>
      <c r="N8" s="6">
        <f t="shared" si="5"/>
        <v>266.21142857142854</v>
      </c>
    </row>
    <row r="9" spans="1:14">
      <c r="A9" s="1" t="s">
        <v>22</v>
      </c>
      <c r="B9" s="3" t="s">
        <v>78</v>
      </c>
      <c r="C9" s="1" t="s">
        <v>79</v>
      </c>
      <c r="D9" s="1">
        <v>1</v>
      </c>
      <c r="E9" s="1">
        <v>7</v>
      </c>
      <c r="F9" s="10">
        <f t="shared" si="0"/>
        <v>0.14285714285714285</v>
      </c>
      <c r="G9" s="1">
        <v>10</v>
      </c>
      <c r="H9" s="10">
        <f t="shared" si="1"/>
        <v>1.4285714285714284</v>
      </c>
      <c r="I9" s="5">
        <v>10.44</v>
      </c>
      <c r="J9" s="5">
        <f t="shared" si="2"/>
        <v>12.235679999999999</v>
      </c>
      <c r="K9" s="5">
        <f t="shared" si="3"/>
        <v>17.479542857142853</v>
      </c>
      <c r="L9" s="2">
        <v>0</v>
      </c>
      <c r="M9" s="5">
        <f t="shared" si="4"/>
        <v>0</v>
      </c>
      <c r="N9" s="6">
        <f t="shared" si="5"/>
        <v>17.479542857142853</v>
      </c>
    </row>
    <row r="10" spans="1:14">
      <c r="A10" s="1" t="s">
        <v>23</v>
      </c>
      <c r="B10" s="3" t="s">
        <v>40</v>
      </c>
      <c r="C10" s="1" t="s">
        <v>4</v>
      </c>
      <c r="D10" s="1">
        <v>30</v>
      </c>
      <c r="E10" s="1">
        <v>7</v>
      </c>
      <c r="F10" s="10">
        <f t="shared" si="0"/>
        <v>4.2857142857142856</v>
      </c>
      <c r="G10" s="1">
        <v>10</v>
      </c>
      <c r="H10" s="10">
        <f t="shared" si="1"/>
        <v>42.857142857142854</v>
      </c>
      <c r="I10" s="5">
        <v>36</v>
      </c>
      <c r="J10" s="5">
        <f t="shared" si="2"/>
        <v>42.192</v>
      </c>
      <c r="K10" s="5">
        <f t="shared" si="3"/>
        <v>1808.2285714285713</v>
      </c>
      <c r="L10" s="2">
        <v>0</v>
      </c>
      <c r="M10" s="5">
        <f t="shared" si="4"/>
        <v>0</v>
      </c>
      <c r="N10" s="6">
        <f t="shared" si="5"/>
        <v>1808.2285714285713</v>
      </c>
    </row>
    <row r="11" spans="1:14">
      <c r="A11" s="1" t="s">
        <v>24</v>
      </c>
      <c r="B11" s="3" t="s">
        <v>41</v>
      </c>
      <c r="C11" s="1" t="s">
        <v>4</v>
      </c>
      <c r="D11" s="1">
        <v>10</v>
      </c>
      <c r="E11" s="1">
        <v>7</v>
      </c>
      <c r="F11" s="10">
        <f t="shared" si="0"/>
        <v>1.4285714285714286</v>
      </c>
      <c r="G11" s="1">
        <v>10</v>
      </c>
      <c r="H11" s="10">
        <f t="shared" si="1"/>
        <v>14.285714285714286</v>
      </c>
      <c r="I11" s="5">
        <v>8.1</v>
      </c>
      <c r="J11" s="5">
        <f t="shared" si="2"/>
        <v>9.4931999999999999</v>
      </c>
      <c r="K11" s="5">
        <f t="shared" si="3"/>
        <v>135.61714285714285</v>
      </c>
      <c r="L11" s="2">
        <v>0</v>
      </c>
      <c r="M11" s="5">
        <f t="shared" si="4"/>
        <v>0</v>
      </c>
      <c r="N11" s="6">
        <f t="shared" si="5"/>
        <v>135.61714285714285</v>
      </c>
    </row>
    <row r="12" spans="1:14">
      <c r="A12" s="1" t="s">
        <v>25</v>
      </c>
      <c r="B12" s="3" t="s">
        <v>42</v>
      </c>
      <c r="C12" s="1" t="s">
        <v>4</v>
      </c>
      <c r="D12" s="1">
        <v>140</v>
      </c>
      <c r="E12" s="1">
        <v>7</v>
      </c>
      <c r="F12" s="10">
        <f t="shared" si="0"/>
        <v>20</v>
      </c>
      <c r="G12" s="1">
        <v>10</v>
      </c>
      <c r="H12" s="10">
        <f t="shared" si="1"/>
        <v>200</v>
      </c>
      <c r="I12" s="5">
        <v>11.59</v>
      </c>
      <c r="J12" s="5">
        <f t="shared" si="2"/>
        <v>13.58348</v>
      </c>
      <c r="K12" s="5">
        <f t="shared" si="3"/>
        <v>2716.6959999999999</v>
      </c>
      <c r="L12" s="2">
        <v>0</v>
      </c>
      <c r="M12" s="5">
        <f t="shared" si="4"/>
        <v>0</v>
      </c>
      <c r="N12" s="6">
        <f t="shared" si="5"/>
        <v>2716.6959999999999</v>
      </c>
    </row>
    <row r="13" spans="1:14">
      <c r="A13" s="1" t="s">
        <v>26</v>
      </c>
      <c r="B13" s="3" t="s">
        <v>67</v>
      </c>
      <c r="C13" s="1" t="s">
        <v>4</v>
      </c>
      <c r="D13" s="1">
        <v>50</v>
      </c>
      <c r="E13" s="1">
        <v>7</v>
      </c>
      <c r="F13" s="10">
        <f t="shared" si="0"/>
        <v>7.1428571428571432</v>
      </c>
      <c r="G13" s="1">
        <v>10</v>
      </c>
      <c r="H13" s="10">
        <f t="shared" si="1"/>
        <v>71.428571428571431</v>
      </c>
      <c r="I13" s="5">
        <v>8.2200000000000006</v>
      </c>
      <c r="J13" s="5">
        <f t="shared" si="2"/>
        <v>9.6338399999999993</v>
      </c>
      <c r="K13" s="5">
        <f t="shared" si="3"/>
        <v>688.1314285714285</v>
      </c>
      <c r="L13" s="2">
        <v>0</v>
      </c>
      <c r="M13" s="5">
        <f t="shared" si="4"/>
        <v>0</v>
      </c>
      <c r="N13" s="6">
        <f t="shared" si="5"/>
        <v>688.1314285714285</v>
      </c>
    </row>
    <row r="14" spans="1:14">
      <c r="A14" s="1" t="s">
        <v>27</v>
      </c>
      <c r="B14" s="3" t="s">
        <v>57</v>
      </c>
      <c r="C14" s="1" t="s">
        <v>4</v>
      </c>
      <c r="D14" s="1">
        <v>140</v>
      </c>
      <c r="E14" s="1">
        <v>7</v>
      </c>
      <c r="F14" s="10">
        <f t="shared" si="0"/>
        <v>20</v>
      </c>
      <c r="G14" s="1">
        <v>10</v>
      </c>
      <c r="H14" s="10">
        <f t="shared" si="1"/>
        <v>200</v>
      </c>
      <c r="I14" s="5">
        <v>44.5</v>
      </c>
      <c r="J14" s="5">
        <f t="shared" si="2"/>
        <v>52.153999999999996</v>
      </c>
      <c r="K14" s="5">
        <f t="shared" si="3"/>
        <v>10430.799999999999</v>
      </c>
      <c r="L14" s="2">
        <v>0</v>
      </c>
      <c r="M14" s="5">
        <f t="shared" si="4"/>
        <v>0</v>
      </c>
      <c r="N14" s="6">
        <f t="shared" si="5"/>
        <v>10430.799999999999</v>
      </c>
    </row>
    <row r="15" spans="1:14">
      <c r="A15" s="1" t="s">
        <v>50</v>
      </c>
      <c r="B15" s="3" t="s">
        <v>43</v>
      </c>
      <c r="C15" s="1" t="s">
        <v>4</v>
      </c>
      <c r="D15" s="1">
        <v>54</v>
      </c>
      <c r="E15" s="1">
        <v>7</v>
      </c>
      <c r="F15" s="10">
        <f t="shared" si="0"/>
        <v>7.7142857142857144</v>
      </c>
      <c r="G15" s="1">
        <v>10</v>
      </c>
      <c r="H15" s="10">
        <f t="shared" si="1"/>
        <v>77.142857142857139</v>
      </c>
      <c r="I15" s="5">
        <v>6.37</v>
      </c>
      <c r="J15" s="5">
        <f t="shared" si="2"/>
        <v>7.4656399999999996</v>
      </c>
      <c r="K15" s="5">
        <f t="shared" si="3"/>
        <v>575.92079999999999</v>
      </c>
      <c r="L15" s="2">
        <v>0</v>
      </c>
      <c r="M15" s="5">
        <f t="shared" si="4"/>
        <v>0</v>
      </c>
      <c r="N15" s="6">
        <f t="shared" si="5"/>
        <v>575.92079999999999</v>
      </c>
    </row>
    <row r="16" spans="1:14">
      <c r="A16" s="1" t="s">
        <v>51</v>
      </c>
      <c r="B16" s="3" t="s">
        <v>65</v>
      </c>
      <c r="C16" s="1" t="s">
        <v>4</v>
      </c>
      <c r="D16" s="1">
        <v>81.3</v>
      </c>
      <c r="E16" s="1">
        <v>7</v>
      </c>
      <c r="F16" s="10">
        <f t="shared" si="0"/>
        <v>11.614285714285714</v>
      </c>
      <c r="G16" s="1">
        <v>10</v>
      </c>
      <c r="H16" s="10">
        <f t="shared" si="1"/>
        <v>116.14285714285714</v>
      </c>
      <c r="I16" s="5">
        <v>9.68</v>
      </c>
      <c r="J16" s="5">
        <f t="shared" si="2"/>
        <v>11.344959999999999</v>
      </c>
      <c r="K16" s="5">
        <f t="shared" si="3"/>
        <v>1317.6360685714283</v>
      </c>
      <c r="L16" s="2">
        <v>0</v>
      </c>
      <c r="M16" s="5">
        <f t="shared" si="4"/>
        <v>0</v>
      </c>
      <c r="N16" s="6">
        <f t="shared" si="5"/>
        <v>1317.6360685714283</v>
      </c>
    </row>
    <row r="17" spans="1:17">
      <c r="A17" s="1" t="s">
        <v>52</v>
      </c>
      <c r="B17" s="3" t="s">
        <v>44</v>
      </c>
      <c r="C17" s="1" t="s">
        <v>4</v>
      </c>
      <c r="D17" s="1">
        <v>310</v>
      </c>
      <c r="E17" s="1">
        <v>7</v>
      </c>
      <c r="F17" s="10">
        <f t="shared" si="0"/>
        <v>44.285714285714285</v>
      </c>
      <c r="G17" s="1">
        <v>10</v>
      </c>
      <c r="H17" s="10">
        <f t="shared" si="1"/>
        <v>442.85714285714283</v>
      </c>
      <c r="I17" s="5">
        <v>7.39</v>
      </c>
      <c r="J17" s="5">
        <f t="shared" si="2"/>
        <v>8.6610799999999983</v>
      </c>
      <c r="K17" s="5">
        <f t="shared" si="3"/>
        <v>3835.6211428571419</v>
      </c>
      <c r="L17" s="2">
        <v>0</v>
      </c>
      <c r="M17" s="5">
        <f t="shared" si="4"/>
        <v>0</v>
      </c>
      <c r="N17" s="6">
        <f t="shared" si="5"/>
        <v>3835.6211428571419</v>
      </c>
    </row>
    <row r="18" spans="1:17">
      <c r="A18" s="1" t="s">
        <v>55</v>
      </c>
      <c r="B18" s="3" t="s">
        <v>180</v>
      </c>
      <c r="C18" s="1" t="s">
        <v>4</v>
      </c>
      <c r="D18" s="1">
        <v>110</v>
      </c>
      <c r="E18" s="1">
        <v>7</v>
      </c>
      <c r="F18" s="10">
        <f t="shared" si="0"/>
        <v>15.714285714285714</v>
      </c>
      <c r="G18" s="1">
        <v>10</v>
      </c>
      <c r="H18" s="10">
        <f t="shared" si="1"/>
        <v>157.14285714285714</v>
      </c>
      <c r="I18" s="5">
        <v>8.2200000000000006</v>
      </c>
      <c r="J18" s="5">
        <f t="shared" si="2"/>
        <v>9.6338399999999993</v>
      </c>
      <c r="K18" s="5">
        <f t="shared" si="3"/>
        <v>1513.8891428571428</v>
      </c>
      <c r="L18" s="2">
        <v>0</v>
      </c>
      <c r="M18" s="5">
        <f t="shared" si="4"/>
        <v>0</v>
      </c>
      <c r="N18" s="6">
        <f t="shared" si="5"/>
        <v>1513.8891428571428</v>
      </c>
    </row>
    <row r="19" spans="1:17" ht="28.5">
      <c r="A19" s="1" t="s">
        <v>56</v>
      </c>
      <c r="B19" s="3" t="s">
        <v>45</v>
      </c>
      <c r="C19" s="1" t="s">
        <v>4</v>
      </c>
      <c r="D19" s="1">
        <v>524.6</v>
      </c>
      <c r="E19" s="1">
        <v>7</v>
      </c>
      <c r="F19" s="10">
        <f t="shared" si="0"/>
        <v>74.94285714285715</v>
      </c>
      <c r="G19" s="1">
        <v>10</v>
      </c>
      <c r="H19" s="10">
        <f t="shared" si="1"/>
        <v>749.42857142857156</v>
      </c>
      <c r="I19" s="5">
        <v>8.4</v>
      </c>
      <c r="J19" s="5">
        <f t="shared" si="2"/>
        <v>9.8447999999999993</v>
      </c>
      <c r="K19" s="5">
        <f t="shared" si="3"/>
        <v>7377.974400000001</v>
      </c>
      <c r="L19" s="2">
        <v>0</v>
      </c>
      <c r="M19" s="5">
        <f t="shared" si="4"/>
        <v>0</v>
      </c>
      <c r="N19" s="6">
        <f t="shared" si="5"/>
        <v>7377.974400000001</v>
      </c>
    </row>
    <row r="20" spans="1:17">
      <c r="A20" s="1" t="s">
        <v>58</v>
      </c>
      <c r="B20" s="3" t="s">
        <v>46</v>
      </c>
      <c r="C20" s="1" t="s">
        <v>4</v>
      </c>
      <c r="D20" s="1">
        <v>98.25</v>
      </c>
      <c r="E20" s="1">
        <v>7</v>
      </c>
      <c r="F20" s="10">
        <f t="shared" si="0"/>
        <v>14.035714285714286</v>
      </c>
      <c r="G20" s="1">
        <v>10</v>
      </c>
      <c r="H20" s="10">
        <f t="shared" si="1"/>
        <v>140.35714285714286</v>
      </c>
      <c r="I20" s="5">
        <v>19.5</v>
      </c>
      <c r="J20" s="5">
        <f t="shared" si="2"/>
        <v>22.853999999999999</v>
      </c>
      <c r="K20" s="5">
        <f t="shared" si="3"/>
        <v>3207.7221428571429</v>
      </c>
      <c r="L20" s="2">
        <v>0</v>
      </c>
      <c r="M20" s="5">
        <f t="shared" si="4"/>
        <v>0</v>
      </c>
      <c r="N20" s="6">
        <f t="shared" si="5"/>
        <v>3207.7221428571429</v>
      </c>
    </row>
    <row r="21" spans="1:17">
      <c r="A21" s="1" t="s">
        <v>60</v>
      </c>
      <c r="B21" s="3" t="s">
        <v>74</v>
      </c>
      <c r="C21" s="1" t="s">
        <v>4</v>
      </c>
      <c r="D21" s="1">
        <v>120</v>
      </c>
      <c r="E21" s="1">
        <v>7</v>
      </c>
      <c r="F21" s="10">
        <f t="shared" si="0"/>
        <v>17.142857142857142</v>
      </c>
      <c r="G21" s="1">
        <v>10</v>
      </c>
      <c r="H21" s="10">
        <f t="shared" si="1"/>
        <v>171.42857142857142</v>
      </c>
      <c r="I21" s="5">
        <v>9</v>
      </c>
      <c r="J21" s="5">
        <f t="shared" si="2"/>
        <v>10.548</v>
      </c>
      <c r="K21" s="5">
        <f t="shared" si="3"/>
        <v>1808.2285714285713</v>
      </c>
      <c r="L21" s="2">
        <v>0</v>
      </c>
      <c r="M21" s="5">
        <f t="shared" si="4"/>
        <v>0</v>
      </c>
      <c r="N21" s="6">
        <f t="shared" si="5"/>
        <v>1808.2285714285713</v>
      </c>
    </row>
    <row r="22" spans="1:17">
      <c r="A22" s="1" t="s">
        <v>62</v>
      </c>
      <c r="B22" s="3" t="s">
        <v>173</v>
      </c>
      <c r="C22" s="1" t="s">
        <v>4</v>
      </c>
      <c r="D22" s="1">
        <v>428.56</v>
      </c>
      <c r="E22" s="1">
        <v>7</v>
      </c>
      <c r="F22" s="10">
        <f t="shared" si="0"/>
        <v>61.222857142857144</v>
      </c>
      <c r="G22" s="1">
        <v>10</v>
      </c>
      <c r="H22" s="10">
        <f t="shared" si="1"/>
        <v>612.2285714285714</v>
      </c>
      <c r="I22" s="5">
        <v>12.12</v>
      </c>
      <c r="J22" s="5">
        <f t="shared" si="2"/>
        <v>14.204639999999998</v>
      </c>
      <c r="K22" s="5">
        <f t="shared" si="3"/>
        <v>8696.4864548571404</v>
      </c>
      <c r="L22" s="2">
        <v>0</v>
      </c>
      <c r="M22" s="5">
        <f t="shared" si="4"/>
        <v>0</v>
      </c>
      <c r="N22" s="6">
        <f t="shared" si="5"/>
        <v>8696.4864548571404</v>
      </c>
    </row>
    <row r="23" spans="1:17">
      <c r="A23" s="1" t="s">
        <v>63</v>
      </c>
      <c r="B23" s="3" t="s">
        <v>47</v>
      </c>
      <c r="C23" s="1" t="s">
        <v>4</v>
      </c>
      <c r="D23" s="1">
        <v>147</v>
      </c>
      <c r="E23" s="1">
        <v>7</v>
      </c>
      <c r="F23" s="10">
        <f t="shared" si="0"/>
        <v>21</v>
      </c>
      <c r="G23" s="1">
        <v>10</v>
      </c>
      <c r="H23" s="10">
        <f t="shared" si="1"/>
        <v>210</v>
      </c>
      <c r="I23" s="5">
        <v>12.47</v>
      </c>
      <c r="J23" s="5">
        <f t="shared" si="2"/>
        <v>14.614839999999999</v>
      </c>
      <c r="K23" s="5">
        <f t="shared" si="3"/>
        <v>3069.1163999999999</v>
      </c>
      <c r="L23" s="2">
        <v>0</v>
      </c>
      <c r="M23" s="5">
        <f t="shared" si="4"/>
        <v>0</v>
      </c>
      <c r="N23" s="6">
        <f t="shared" si="5"/>
        <v>3069.1163999999999</v>
      </c>
    </row>
    <row r="24" spans="1:17">
      <c r="A24" s="1" t="s">
        <v>64</v>
      </c>
      <c r="B24" s="3" t="s">
        <v>48</v>
      </c>
      <c r="C24" s="1" t="s">
        <v>4</v>
      </c>
      <c r="D24" s="1">
        <v>15</v>
      </c>
      <c r="E24" s="1">
        <v>7</v>
      </c>
      <c r="F24" s="10">
        <f t="shared" si="0"/>
        <v>2.1428571428571428</v>
      </c>
      <c r="G24" s="1">
        <v>10</v>
      </c>
      <c r="H24" s="10">
        <f t="shared" si="1"/>
        <v>21.428571428571427</v>
      </c>
      <c r="I24" s="5">
        <v>8.6999999999999993</v>
      </c>
      <c r="J24" s="5">
        <f t="shared" si="2"/>
        <v>10.196399999999999</v>
      </c>
      <c r="K24" s="5">
        <f t="shared" si="3"/>
        <v>218.49428571428567</v>
      </c>
      <c r="L24" s="2">
        <v>0</v>
      </c>
      <c r="M24" s="5">
        <f t="shared" si="4"/>
        <v>0</v>
      </c>
      <c r="N24" s="6">
        <f t="shared" si="5"/>
        <v>218.49428571428567</v>
      </c>
    </row>
    <row r="25" spans="1:17">
      <c r="A25" s="1" t="s">
        <v>66</v>
      </c>
      <c r="B25" s="3" t="s">
        <v>77</v>
      </c>
      <c r="C25" s="1" t="s">
        <v>4</v>
      </c>
      <c r="D25" s="1">
        <v>10</v>
      </c>
      <c r="E25" s="1">
        <v>7</v>
      </c>
      <c r="F25" s="10">
        <f t="shared" si="0"/>
        <v>1.4285714285714286</v>
      </c>
      <c r="G25" s="1">
        <v>10</v>
      </c>
      <c r="H25" s="10">
        <f t="shared" si="1"/>
        <v>14.285714285714286</v>
      </c>
      <c r="I25" s="5">
        <v>10.050000000000001</v>
      </c>
      <c r="J25" s="5">
        <f t="shared" si="2"/>
        <v>11.778600000000001</v>
      </c>
      <c r="K25" s="5">
        <f t="shared" si="3"/>
        <v>168.2657142857143</v>
      </c>
      <c r="L25" s="2">
        <v>0</v>
      </c>
      <c r="M25" s="5">
        <f t="shared" si="4"/>
        <v>0</v>
      </c>
      <c r="N25" s="6">
        <f t="shared" si="5"/>
        <v>168.2657142857143</v>
      </c>
    </row>
    <row r="26" spans="1:17">
      <c r="A26" s="1" t="s">
        <v>68</v>
      </c>
      <c r="B26" s="3" t="s">
        <v>49</v>
      </c>
      <c r="C26" s="1" t="s">
        <v>4</v>
      </c>
      <c r="D26" s="1">
        <v>516.5</v>
      </c>
      <c r="E26" s="1">
        <v>7</v>
      </c>
      <c r="F26" s="10">
        <f t="shared" si="0"/>
        <v>73.785714285714292</v>
      </c>
      <c r="G26" s="1">
        <v>10</v>
      </c>
      <c r="H26" s="10">
        <f t="shared" si="1"/>
        <v>737.85714285714289</v>
      </c>
      <c r="I26" s="5">
        <v>18.45</v>
      </c>
      <c r="J26" s="5">
        <f t="shared" si="2"/>
        <v>21.623399999999997</v>
      </c>
      <c r="K26" s="5">
        <f t="shared" si="3"/>
        <v>15954.980142857141</v>
      </c>
      <c r="L26" s="2">
        <v>0</v>
      </c>
      <c r="M26" s="5">
        <f t="shared" si="4"/>
        <v>0</v>
      </c>
      <c r="N26" s="6">
        <f t="shared" si="5"/>
        <v>15954.980142857141</v>
      </c>
    </row>
    <row r="27" spans="1:17">
      <c r="A27" s="1" t="s">
        <v>69</v>
      </c>
      <c r="B27" s="3" t="s">
        <v>75</v>
      </c>
      <c r="C27" s="1" t="s">
        <v>4</v>
      </c>
      <c r="D27" s="1">
        <v>50</v>
      </c>
      <c r="E27" s="1">
        <v>7</v>
      </c>
      <c r="F27" s="10">
        <f t="shared" si="0"/>
        <v>7.1428571428571432</v>
      </c>
      <c r="G27" s="1">
        <v>10</v>
      </c>
      <c r="H27" s="10">
        <f t="shared" si="1"/>
        <v>71.428571428571431</v>
      </c>
      <c r="I27" s="5">
        <v>7.19</v>
      </c>
      <c r="J27" s="5">
        <f t="shared" si="2"/>
        <v>8.4266799999999993</v>
      </c>
      <c r="K27" s="5">
        <f t="shared" si="3"/>
        <v>601.90571428571423</v>
      </c>
      <c r="L27" s="2">
        <v>0</v>
      </c>
      <c r="M27" s="5">
        <f t="shared" si="4"/>
        <v>0</v>
      </c>
      <c r="N27" s="6">
        <f t="shared" si="5"/>
        <v>601.90571428571423</v>
      </c>
    </row>
    <row r="28" spans="1:17">
      <c r="A28" s="1" t="s">
        <v>71</v>
      </c>
      <c r="B28" s="3" t="s">
        <v>76</v>
      </c>
      <c r="C28" s="1" t="s">
        <v>4</v>
      </c>
      <c r="D28" s="1">
        <v>180</v>
      </c>
      <c r="E28" s="1">
        <v>7</v>
      </c>
      <c r="F28" s="10">
        <f t="shared" si="0"/>
        <v>25.714285714285715</v>
      </c>
      <c r="G28" s="1">
        <v>10</v>
      </c>
      <c r="H28" s="10">
        <f t="shared" si="1"/>
        <v>257.14285714285717</v>
      </c>
      <c r="I28" s="5">
        <v>14.85</v>
      </c>
      <c r="J28" s="5">
        <f t="shared" si="2"/>
        <v>17.404199999999999</v>
      </c>
      <c r="K28" s="5">
        <f t="shared" si="3"/>
        <v>4475.3657142857146</v>
      </c>
      <c r="L28" s="2">
        <v>0</v>
      </c>
      <c r="M28" s="5">
        <f t="shared" si="4"/>
        <v>0</v>
      </c>
      <c r="N28" s="6">
        <f t="shared" si="5"/>
        <v>4475.3657142857146</v>
      </c>
    </row>
    <row r="29" spans="1:17">
      <c r="A29" s="1" t="s">
        <v>72</v>
      </c>
      <c r="B29" s="3" t="s">
        <v>53</v>
      </c>
      <c r="C29" s="1" t="s">
        <v>4</v>
      </c>
      <c r="D29" s="1">
        <v>513.20000000000005</v>
      </c>
      <c r="E29" s="1">
        <v>7</v>
      </c>
      <c r="F29" s="10">
        <f t="shared" si="0"/>
        <v>73.314285714285717</v>
      </c>
      <c r="G29" s="1">
        <v>10</v>
      </c>
      <c r="H29" s="10">
        <f t="shared" si="1"/>
        <v>733.14285714285711</v>
      </c>
      <c r="I29" s="5">
        <v>7.41</v>
      </c>
      <c r="J29" s="5">
        <f t="shared" si="2"/>
        <v>8.6845199999999991</v>
      </c>
      <c r="K29" s="5">
        <f t="shared" si="3"/>
        <v>6366.9938057142845</v>
      </c>
      <c r="L29" s="2">
        <v>0</v>
      </c>
      <c r="M29" s="5">
        <f t="shared" si="4"/>
        <v>0</v>
      </c>
      <c r="N29" s="6">
        <f t="shared" si="5"/>
        <v>6366.9938057142845</v>
      </c>
    </row>
    <row r="30" spans="1:17">
      <c r="A30" s="1" t="s">
        <v>73</v>
      </c>
      <c r="B30" s="3" t="s">
        <v>54</v>
      </c>
      <c r="C30" s="1" t="s">
        <v>4</v>
      </c>
      <c r="D30" s="1">
        <v>45</v>
      </c>
      <c r="E30" s="1">
        <v>7</v>
      </c>
      <c r="F30" s="10">
        <f t="shared" si="0"/>
        <v>6.4285714285714288</v>
      </c>
      <c r="G30" s="1">
        <v>10</v>
      </c>
      <c r="H30" s="10">
        <f t="shared" si="1"/>
        <v>64.285714285714292</v>
      </c>
      <c r="I30" s="5">
        <v>7.63</v>
      </c>
      <c r="J30" s="5">
        <f t="shared" si="2"/>
        <v>8.942359999999999</v>
      </c>
      <c r="K30" s="5">
        <f t="shared" si="3"/>
        <v>574.86599999999999</v>
      </c>
      <c r="L30" s="2">
        <v>0</v>
      </c>
      <c r="M30" s="5">
        <f t="shared" si="4"/>
        <v>0</v>
      </c>
      <c r="N30" s="6">
        <f t="shared" si="5"/>
        <v>574.86599999999999</v>
      </c>
    </row>
    <row r="31" spans="1:17" ht="15">
      <c r="I31" t="s">
        <v>18</v>
      </c>
      <c r="K31" s="7">
        <f>SUM(K3:K30)</f>
        <v>81530.57881485713</v>
      </c>
      <c r="M31" s="7">
        <f>SUM(M3:M30)</f>
        <v>0</v>
      </c>
      <c r="N31" s="7">
        <f>SUM(N3:N30)</f>
        <v>81530.57881485713</v>
      </c>
      <c r="Q31" s="11"/>
    </row>
    <row r="33" spans="1:1">
      <c r="A33" t="s">
        <v>177</v>
      </c>
    </row>
  </sheetData>
  <sortState xmlns:xlrd2="http://schemas.microsoft.com/office/spreadsheetml/2017/richdata2" ref="B3:N30">
    <sortCondition ref="B3"/>
  </sortState>
  <mergeCells count="2">
    <mergeCell ref="A1:B1"/>
    <mergeCell ref="D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6"/>
  <sheetViews>
    <sheetView topLeftCell="A49" workbookViewId="0">
      <selection activeCell="R62" sqref="R62"/>
    </sheetView>
  </sheetViews>
  <sheetFormatPr defaultRowHeight="14.25"/>
  <cols>
    <col min="1" max="1" width="6.25" customWidth="1"/>
    <col min="2" max="2" width="29.5" customWidth="1"/>
    <col min="6" max="6" width="9.375" bestFit="1" customWidth="1"/>
    <col min="8" max="8" width="9.375" bestFit="1" customWidth="1"/>
    <col min="10" max="10" width="11.75" customWidth="1"/>
    <col min="11" max="11" width="11.375" customWidth="1"/>
    <col min="14" max="14" width="11.25" customWidth="1"/>
  </cols>
  <sheetData>
    <row r="1" spans="1:14" ht="15">
      <c r="A1" s="33" t="s">
        <v>82</v>
      </c>
      <c r="B1" s="33"/>
      <c r="C1" s="9"/>
      <c r="D1" s="34" t="s">
        <v>21</v>
      </c>
      <c r="E1" s="34"/>
      <c r="F1" s="34"/>
      <c r="G1" s="34"/>
      <c r="H1" s="9"/>
      <c r="I1" s="9"/>
      <c r="J1" s="9"/>
      <c r="K1" s="9"/>
      <c r="L1" s="9"/>
      <c r="M1" s="9"/>
      <c r="N1" s="9"/>
    </row>
    <row r="2" spans="1:14" ht="63.75">
      <c r="A2" s="3" t="s">
        <v>0</v>
      </c>
      <c r="B2" s="4" t="s">
        <v>1</v>
      </c>
      <c r="C2" s="8" t="s">
        <v>3</v>
      </c>
      <c r="D2" s="8" t="s">
        <v>178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179</v>
      </c>
      <c r="K2" s="8" t="s">
        <v>6</v>
      </c>
      <c r="L2" s="8" t="s">
        <v>2</v>
      </c>
      <c r="M2" s="8" t="s">
        <v>7</v>
      </c>
      <c r="N2" s="8" t="s">
        <v>8</v>
      </c>
    </row>
    <row r="3" spans="1:14">
      <c r="A3" s="1" t="s">
        <v>5</v>
      </c>
      <c r="B3" s="3" t="s">
        <v>150</v>
      </c>
      <c r="C3" s="1" t="s">
        <v>4</v>
      </c>
      <c r="D3" s="1">
        <v>1</v>
      </c>
      <c r="E3" s="1">
        <v>7</v>
      </c>
      <c r="F3" s="10">
        <f t="shared" ref="F3:F34" si="0">D3/E3</f>
        <v>0.14285714285714285</v>
      </c>
      <c r="G3" s="1">
        <v>10</v>
      </c>
      <c r="H3" s="10">
        <f t="shared" ref="H3:H34" si="1">F3*10</f>
        <v>1.4285714285714284</v>
      </c>
      <c r="I3" s="5">
        <v>2.1</v>
      </c>
      <c r="J3" s="5">
        <f>SUM(I3*1.72)</f>
        <v>3.6120000000000001</v>
      </c>
      <c r="K3" s="5">
        <f>H3*J3</f>
        <v>5.1599999999999993</v>
      </c>
      <c r="L3" s="2">
        <v>0</v>
      </c>
      <c r="M3" s="5">
        <f t="shared" ref="M3:M34" si="2">K3*L3</f>
        <v>0</v>
      </c>
      <c r="N3" s="6">
        <f t="shared" ref="N3:N34" si="3">K3+M3</f>
        <v>5.1599999999999993</v>
      </c>
    </row>
    <row r="4" spans="1:14">
      <c r="A4" s="1" t="s">
        <v>9</v>
      </c>
      <c r="B4" s="3" t="s">
        <v>121</v>
      </c>
      <c r="C4" s="1" t="s">
        <v>4</v>
      </c>
      <c r="D4" s="1">
        <v>588.30999999999995</v>
      </c>
      <c r="E4" s="1">
        <v>7</v>
      </c>
      <c r="F4" s="10">
        <f t="shared" si="0"/>
        <v>84.044285714285706</v>
      </c>
      <c r="G4" s="1">
        <v>10</v>
      </c>
      <c r="H4" s="10">
        <f t="shared" si="1"/>
        <v>840.44285714285706</v>
      </c>
      <c r="I4" s="5">
        <v>5</v>
      </c>
      <c r="J4" s="5">
        <f t="shared" ref="J4:J63" si="4">SUM(I4*1.72)</f>
        <v>8.6</v>
      </c>
      <c r="K4" s="5">
        <f t="shared" ref="K4:K63" si="5">H4*J4</f>
        <v>7227.8085714285708</v>
      </c>
      <c r="L4" s="2">
        <v>0</v>
      </c>
      <c r="M4" s="5">
        <f t="shared" si="2"/>
        <v>0</v>
      </c>
      <c r="N4" s="6">
        <f t="shared" si="3"/>
        <v>7227.8085714285708</v>
      </c>
    </row>
    <row r="5" spans="1:14">
      <c r="A5" s="1" t="s">
        <v>11</v>
      </c>
      <c r="B5" s="3" t="s">
        <v>133</v>
      </c>
      <c r="C5" s="1" t="s">
        <v>10</v>
      </c>
      <c r="D5" s="1">
        <v>25</v>
      </c>
      <c r="E5" s="1">
        <v>7</v>
      </c>
      <c r="F5" s="10">
        <f t="shared" si="0"/>
        <v>3.5714285714285716</v>
      </c>
      <c r="G5" s="1">
        <v>10</v>
      </c>
      <c r="H5" s="10">
        <f t="shared" si="1"/>
        <v>35.714285714285715</v>
      </c>
      <c r="I5" s="5">
        <v>3</v>
      </c>
      <c r="J5" s="5">
        <f t="shared" si="4"/>
        <v>5.16</v>
      </c>
      <c r="K5" s="5">
        <f t="shared" si="5"/>
        <v>184.28571428571431</v>
      </c>
      <c r="L5" s="2">
        <v>0</v>
      </c>
      <c r="M5" s="5">
        <f t="shared" si="2"/>
        <v>0</v>
      </c>
      <c r="N5" s="6">
        <f t="shared" si="3"/>
        <v>184.28571428571431</v>
      </c>
    </row>
    <row r="6" spans="1:14">
      <c r="A6" s="1" t="s">
        <v>12</v>
      </c>
      <c r="B6" s="3" t="s">
        <v>128</v>
      </c>
      <c r="C6" s="1" t="s">
        <v>10</v>
      </c>
      <c r="D6" s="1">
        <v>645</v>
      </c>
      <c r="E6" s="1">
        <v>7</v>
      </c>
      <c r="F6" s="10">
        <f t="shared" si="0"/>
        <v>92.142857142857139</v>
      </c>
      <c r="G6" s="1">
        <v>10</v>
      </c>
      <c r="H6" s="10">
        <f t="shared" si="1"/>
        <v>921.42857142857133</v>
      </c>
      <c r="I6" s="5">
        <v>5</v>
      </c>
      <c r="J6" s="5">
        <f t="shared" si="4"/>
        <v>8.6</v>
      </c>
      <c r="K6" s="5">
        <f t="shared" si="5"/>
        <v>7924.2857142857129</v>
      </c>
      <c r="L6" s="2">
        <v>0</v>
      </c>
      <c r="M6" s="5">
        <f t="shared" si="2"/>
        <v>0</v>
      </c>
      <c r="N6" s="6">
        <f t="shared" si="3"/>
        <v>7924.2857142857129</v>
      </c>
    </row>
    <row r="7" spans="1:14">
      <c r="A7" s="1" t="s">
        <v>13</v>
      </c>
      <c r="B7" s="3" t="s">
        <v>83</v>
      </c>
      <c r="C7" s="1" t="s">
        <v>4</v>
      </c>
      <c r="D7" s="1">
        <v>75</v>
      </c>
      <c r="E7" s="1">
        <v>7</v>
      </c>
      <c r="F7" s="10">
        <f t="shared" si="0"/>
        <v>10.714285714285714</v>
      </c>
      <c r="G7" s="1">
        <v>10</v>
      </c>
      <c r="H7" s="10">
        <f t="shared" si="1"/>
        <v>107.14285714285714</v>
      </c>
      <c r="I7" s="5">
        <v>7</v>
      </c>
      <c r="J7" s="5">
        <f t="shared" si="4"/>
        <v>12.04</v>
      </c>
      <c r="K7" s="5">
        <f t="shared" si="5"/>
        <v>1289.9999999999998</v>
      </c>
      <c r="L7" s="2">
        <v>0</v>
      </c>
      <c r="M7" s="5">
        <f t="shared" si="2"/>
        <v>0</v>
      </c>
      <c r="N7" s="6">
        <f t="shared" si="3"/>
        <v>1289.9999999999998</v>
      </c>
    </row>
    <row r="8" spans="1:14">
      <c r="A8" s="1" t="s">
        <v>14</v>
      </c>
      <c r="B8" s="3" t="s">
        <v>137</v>
      </c>
      <c r="C8" s="1" t="s">
        <v>4</v>
      </c>
      <c r="D8" s="1">
        <v>1</v>
      </c>
      <c r="E8" s="1">
        <v>7</v>
      </c>
      <c r="F8" s="10">
        <f t="shared" si="0"/>
        <v>0.14285714285714285</v>
      </c>
      <c r="G8" s="1">
        <v>10</v>
      </c>
      <c r="H8" s="10">
        <f t="shared" si="1"/>
        <v>1.4285714285714284</v>
      </c>
      <c r="I8" s="5">
        <v>9</v>
      </c>
      <c r="J8" s="5">
        <f t="shared" si="4"/>
        <v>15.48</v>
      </c>
      <c r="K8" s="5">
        <f t="shared" si="5"/>
        <v>22.11428571428571</v>
      </c>
      <c r="L8" s="2">
        <v>0</v>
      </c>
      <c r="M8" s="5">
        <f t="shared" si="2"/>
        <v>0</v>
      </c>
      <c r="N8" s="6">
        <f t="shared" si="3"/>
        <v>22.11428571428571</v>
      </c>
    </row>
    <row r="9" spans="1:14">
      <c r="A9" s="1" t="s">
        <v>22</v>
      </c>
      <c r="B9" s="3" t="s">
        <v>127</v>
      </c>
      <c r="C9" s="1" t="s">
        <v>4</v>
      </c>
      <c r="D9" s="1">
        <v>468.4</v>
      </c>
      <c r="E9" s="1">
        <v>7</v>
      </c>
      <c r="F9" s="10">
        <f t="shared" si="0"/>
        <v>66.914285714285711</v>
      </c>
      <c r="G9" s="1">
        <v>10</v>
      </c>
      <c r="H9" s="10">
        <f t="shared" si="1"/>
        <v>669.14285714285711</v>
      </c>
      <c r="I9" s="5">
        <v>1.4</v>
      </c>
      <c r="J9" s="5">
        <f t="shared" si="4"/>
        <v>2.4079999999999999</v>
      </c>
      <c r="K9" s="5">
        <f t="shared" si="5"/>
        <v>1611.2959999999998</v>
      </c>
      <c r="L9" s="2">
        <v>0</v>
      </c>
      <c r="M9" s="5">
        <f t="shared" si="2"/>
        <v>0</v>
      </c>
      <c r="N9" s="6">
        <f t="shared" si="3"/>
        <v>1611.2959999999998</v>
      </c>
    </row>
    <row r="10" spans="1:14">
      <c r="A10" s="1" t="s">
        <v>23</v>
      </c>
      <c r="B10" s="3" t="s">
        <v>84</v>
      </c>
      <c r="C10" s="1" t="s">
        <v>4</v>
      </c>
      <c r="D10" s="1">
        <v>206.9</v>
      </c>
      <c r="E10" s="1">
        <v>7</v>
      </c>
      <c r="F10" s="10">
        <f t="shared" si="0"/>
        <v>29.557142857142857</v>
      </c>
      <c r="G10" s="1">
        <v>10</v>
      </c>
      <c r="H10" s="10">
        <f t="shared" si="1"/>
        <v>295.57142857142856</v>
      </c>
      <c r="I10" s="5">
        <v>1.9</v>
      </c>
      <c r="J10" s="5">
        <f t="shared" si="4"/>
        <v>3.2679999999999998</v>
      </c>
      <c r="K10" s="5">
        <f t="shared" si="5"/>
        <v>965.92742857142844</v>
      </c>
      <c r="L10" s="2">
        <v>0</v>
      </c>
      <c r="M10" s="5">
        <f t="shared" si="2"/>
        <v>0</v>
      </c>
      <c r="N10" s="6">
        <f t="shared" si="3"/>
        <v>965.92742857142844</v>
      </c>
    </row>
    <row r="11" spans="1:14">
      <c r="A11" s="1" t="s">
        <v>24</v>
      </c>
      <c r="B11" s="3" t="s">
        <v>164</v>
      </c>
      <c r="C11" s="1" t="s">
        <v>4</v>
      </c>
      <c r="D11" s="1">
        <v>10</v>
      </c>
      <c r="E11" s="1">
        <v>7</v>
      </c>
      <c r="F11" s="10">
        <f t="shared" si="0"/>
        <v>1.4285714285714286</v>
      </c>
      <c r="G11" s="1">
        <v>10</v>
      </c>
      <c r="H11" s="10">
        <f t="shared" si="1"/>
        <v>14.285714285714286</v>
      </c>
      <c r="I11" s="5">
        <v>3</v>
      </c>
      <c r="J11" s="5">
        <f t="shared" si="4"/>
        <v>5.16</v>
      </c>
      <c r="K11" s="5">
        <f t="shared" si="5"/>
        <v>73.714285714285722</v>
      </c>
      <c r="L11" s="2">
        <v>0</v>
      </c>
      <c r="M11" s="5">
        <f t="shared" si="2"/>
        <v>0</v>
      </c>
      <c r="N11" s="6">
        <f t="shared" si="3"/>
        <v>73.714285714285722</v>
      </c>
    </row>
    <row r="12" spans="1:14" ht="15.75" customHeight="1">
      <c r="A12" s="1" t="s">
        <v>25</v>
      </c>
      <c r="B12" s="3" t="s">
        <v>148</v>
      </c>
      <c r="C12" s="1" t="s">
        <v>4</v>
      </c>
      <c r="D12" s="1">
        <v>1</v>
      </c>
      <c r="E12" s="1">
        <v>7</v>
      </c>
      <c r="F12" s="10">
        <f t="shared" si="0"/>
        <v>0.14285714285714285</v>
      </c>
      <c r="G12" s="1">
        <v>10</v>
      </c>
      <c r="H12" s="10">
        <f t="shared" si="1"/>
        <v>1.4285714285714284</v>
      </c>
      <c r="I12" s="5">
        <v>7</v>
      </c>
      <c r="J12" s="5">
        <f t="shared" si="4"/>
        <v>12.04</v>
      </c>
      <c r="K12" s="5">
        <f t="shared" si="5"/>
        <v>17.199999999999996</v>
      </c>
      <c r="L12" s="2">
        <v>0</v>
      </c>
      <c r="M12" s="5">
        <f t="shared" si="2"/>
        <v>0</v>
      </c>
      <c r="N12" s="6">
        <f t="shared" si="3"/>
        <v>17.199999999999996</v>
      </c>
    </row>
    <row r="13" spans="1:14">
      <c r="A13" s="1" t="s">
        <v>26</v>
      </c>
      <c r="B13" s="3" t="s">
        <v>85</v>
      </c>
      <c r="C13" s="1" t="s">
        <v>4</v>
      </c>
      <c r="D13" s="1">
        <v>76.27</v>
      </c>
      <c r="E13" s="1">
        <v>7</v>
      </c>
      <c r="F13" s="10">
        <f t="shared" si="0"/>
        <v>10.895714285714286</v>
      </c>
      <c r="G13" s="1">
        <v>10</v>
      </c>
      <c r="H13" s="10">
        <f t="shared" si="1"/>
        <v>108.95714285714286</v>
      </c>
      <c r="I13" s="5">
        <v>7</v>
      </c>
      <c r="J13" s="5">
        <f t="shared" si="4"/>
        <v>12.04</v>
      </c>
      <c r="K13" s="5">
        <f t="shared" si="5"/>
        <v>1311.8439999999998</v>
      </c>
      <c r="L13" s="2">
        <v>0</v>
      </c>
      <c r="M13" s="5">
        <f t="shared" si="2"/>
        <v>0</v>
      </c>
      <c r="N13" s="6">
        <f t="shared" si="3"/>
        <v>1311.8439999999998</v>
      </c>
    </row>
    <row r="14" spans="1:14">
      <c r="A14" s="1" t="s">
        <v>27</v>
      </c>
      <c r="B14" s="3" t="s">
        <v>86</v>
      </c>
      <c r="C14" s="1" t="s">
        <v>10</v>
      </c>
      <c r="D14" s="1">
        <v>104</v>
      </c>
      <c r="E14" s="1">
        <v>7</v>
      </c>
      <c r="F14" s="10">
        <f t="shared" si="0"/>
        <v>14.857142857142858</v>
      </c>
      <c r="G14" s="1">
        <v>10</v>
      </c>
      <c r="H14" s="10">
        <f t="shared" si="1"/>
        <v>148.57142857142858</v>
      </c>
      <c r="I14" s="5">
        <v>2</v>
      </c>
      <c r="J14" s="5">
        <f t="shared" si="4"/>
        <v>3.44</v>
      </c>
      <c r="K14" s="5">
        <f t="shared" si="5"/>
        <v>511.08571428571435</v>
      </c>
      <c r="L14" s="2">
        <v>0</v>
      </c>
      <c r="M14" s="5">
        <f t="shared" si="2"/>
        <v>0</v>
      </c>
      <c r="N14" s="6">
        <f t="shared" si="3"/>
        <v>511.08571428571435</v>
      </c>
    </row>
    <row r="15" spans="1:14">
      <c r="A15" s="1" t="s">
        <v>50</v>
      </c>
      <c r="B15" s="3" t="s">
        <v>141</v>
      </c>
      <c r="C15" s="1" t="s">
        <v>4</v>
      </c>
      <c r="D15" s="1">
        <v>30</v>
      </c>
      <c r="E15" s="1">
        <v>7</v>
      </c>
      <c r="F15" s="10">
        <f t="shared" si="0"/>
        <v>4.2857142857142856</v>
      </c>
      <c r="G15" s="1">
        <v>10</v>
      </c>
      <c r="H15" s="10">
        <f t="shared" si="1"/>
        <v>42.857142857142854</v>
      </c>
      <c r="I15" s="5">
        <v>3</v>
      </c>
      <c r="J15" s="5">
        <f t="shared" si="4"/>
        <v>5.16</v>
      </c>
      <c r="K15" s="5">
        <f t="shared" si="5"/>
        <v>221.14285714285714</v>
      </c>
      <c r="L15" s="2">
        <v>0</v>
      </c>
      <c r="M15" s="5">
        <f t="shared" si="2"/>
        <v>0</v>
      </c>
      <c r="N15" s="6">
        <f t="shared" si="3"/>
        <v>221.14285714285714</v>
      </c>
    </row>
    <row r="16" spans="1:14">
      <c r="A16" s="1" t="s">
        <v>51</v>
      </c>
      <c r="B16" s="3" t="s">
        <v>131</v>
      </c>
      <c r="C16" s="1" t="s">
        <v>4</v>
      </c>
      <c r="D16" s="1">
        <v>11</v>
      </c>
      <c r="E16" s="1">
        <v>7</v>
      </c>
      <c r="F16" s="10">
        <f t="shared" si="0"/>
        <v>1.5714285714285714</v>
      </c>
      <c r="G16" s="1">
        <v>10</v>
      </c>
      <c r="H16" s="10">
        <f t="shared" si="1"/>
        <v>15.714285714285714</v>
      </c>
      <c r="I16" s="5">
        <v>8</v>
      </c>
      <c r="J16" s="5">
        <f t="shared" si="4"/>
        <v>13.76</v>
      </c>
      <c r="K16" s="5">
        <f t="shared" si="5"/>
        <v>216.22857142857143</v>
      </c>
      <c r="L16" s="2">
        <v>0</v>
      </c>
      <c r="M16" s="5">
        <f t="shared" si="2"/>
        <v>0</v>
      </c>
      <c r="N16" s="6">
        <f t="shared" si="3"/>
        <v>216.22857142857143</v>
      </c>
    </row>
    <row r="17" spans="1:14">
      <c r="A17" s="1" t="s">
        <v>52</v>
      </c>
      <c r="B17" s="3" t="s">
        <v>87</v>
      </c>
      <c r="C17" s="1" t="s">
        <v>4</v>
      </c>
      <c r="D17" s="1">
        <v>171</v>
      </c>
      <c r="E17" s="1">
        <v>7</v>
      </c>
      <c r="F17" s="10">
        <f t="shared" si="0"/>
        <v>24.428571428571427</v>
      </c>
      <c r="G17" s="1">
        <v>10</v>
      </c>
      <c r="H17" s="10">
        <f t="shared" si="1"/>
        <v>244.28571428571428</v>
      </c>
      <c r="I17" s="5">
        <v>6</v>
      </c>
      <c r="J17" s="5">
        <f t="shared" si="4"/>
        <v>10.32</v>
      </c>
      <c r="K17" s="5">
        <f t="shared" si="5"/>
        <v>2521.0285714285715</v>
      </c>
      <c r="L17" s="2">
        <v>0</v>
      </c>
      <c r="M17" s="5">
        <f t="shared" si="2"/>
        <v>0</v>
      </c>
      <c r="N17" s="6">
        <f t="shared" si="3"/>
        <v>2521.0285714285715</v>
      </c>
    </row>
    <row r="18" spans="1:14">
      <c r="A18" s="1" t="s">
        <v>55</v>
      </c>
      <c r="B18" s="3" t="s">
        <v>171</v>
      </c>
      <c r="C18" s="1" t="s">
        <v>79</v>
      </c>
      <c r="D18" s="1">
        <v>0.46</v>
      </c>
      <c r="E18" s="1">
        <v>7</v>
      </c>
      <c r="F18" s="10">
        <f t="shared" si="0"/>
        <v>6.5714285714285711E-2</v>
      </c>
      <c r="G18" s="1">
        <v>10</v>
      </c>
      <c r="H18" s="10">
        <f t="shared" si="1"/>
        <v>0.65714285714285714</v>
      </c>
      <c r="I18" s="5">
        <v>15</v>
      </c>
      <c r="J18" s="5">
        <f t="shared" si="4"/>
        <v>25.8</v>
      </c>
      <c r="K18" s="5">
        <f t="shared" si="5"/>
        <v>16.954285714285714</v>
      </c>
      <c r="L18" s="2">
        <v>0.08</v>
      </c>
      <c r="M18" s="5">
        <f t="shared" si="2"/>
        <v>1.3563428571428571</v>
      </c>
      <c r="N18" s="6">
        <f t="shared" si="3"/>
        <v>18.31062857142857</v>
      </c>
    </row>
    <row r="19" spans="1:14">
      <c r="A19" s="1" t="s">
        <v>56</v>
      </c>
      <c r="B19" s="3" t="s">
        <v>88</v>
      </c>
      <c r="C19" s="1" t="s">
        <v>4</v>
      </c>
      <c r="D19" s="1">
        <v>652.67999999999995</v>
      </c>
      <c r="E19" s="1">
        <v>7</v>
      </c>
      <c r="F19" s="10">
        <f t="shared" si="0"/>
        <v>93.24</v>
      </c>
      <c r="G19" s="1">
        <v>10</v>
      </c>
      <c r="H19" s="10">
        <f t="shared" si="1"/>
        <v>932.4</v>
      </c>
      <c r="I19" s="5">
        <v>2.1</v>
      </c>
      <c r="J19" s="5">
        <f t="shared" si="4"/>
        <v>3.6120000000000001</v>
      </c>
      <c r="K19" s="5">
        <f t="shared" si="5"/>
        <v>3367.8288000000002</v>
      </c>
      <c r="L19" s="2">
        <v>0</v>
      </c>
      <c r="M19" s="5">
        <f t="shared" si="2"/>
        <v>0</v>
      </c>
      <c r="N19" s="6">
        <f t="shared" si="3"/>
        <v>3367.8288000000002</v>
      </c>
    </row>
    <row r="20" spans="1:14">
      <c r="A20" s="1" t="s">
        <v>58</v>
      </c>
      <c r="B20" s="3" t="s">
        <v>143</v>
      </c>
      <c r="C20" s="1" t="s">
        <v>4</v>
      </c>
      <c r="D20" s="1">
        <v>1</v>
      </c>
      <c r="E20" s="1">
        <v>7</v>
      </c>
      <c r="F20" s="10">
        <f t="shared" si="0"/>
        <v>0.14285714285714285</v>
      </c>
      <c r="G20" s="1">
        <v>10</v>
      </c>
      <c r="H20" s="10">
        <f t="shared" si="1"/>
        <v>1.4285714285714284</v>
      </c>
      <c r="I20" s="5">
        <v>4</v>
      </c>
      <c r="J20" s="5">
        <f t="shared" si="4"/>
        <v>6.88</v>
      </c>
      <c r="K20" s="5">
        <f t="shared" si="5"/>
        <v>9.8285714285714274</v>
      </c>
      <c r="L20" s="2">
        <v>0</v>
      </c>
      <c r="M20" s="5">
        <f t="shared" si="2"/>
        <v>0</v>
      </c>
      <c r="N20" s="6">
        <f t="shared" si="3"/>
        <v>9.8285714285714274</v>
      </c>
    </row>
    <row r="21" spans="1:14">
      <c r="A21" s="1" t="s">
        <v>60</v>
      </c>
      <c r="B21" s="3" t="s">
        <v>89</v>
      </c>
      <c r="C21" s="1" t="s">
        <v>10</v>
      </c>
      <c r="D21" s="1">
        <v>45</v>
      </c>
      <c r="E21" s="1">
        <v>7</v>
      </c>
      <c r="F21" s="10">
        <f t="shared" si="0"/>
        <v>6.4285714285714288</v>
      </c>
      <c r="G21" s="1">
        <v>10</v>
      </c>
      <c r="H21" s="10">
        <f t="shared" si="1"/>
        <v>64.285714285714292</v>
      </c>
      <c r="I21" s="5">
        <v>6.5</v>
      </c>
      <c r="J21" s="5">
        <f t="shared" si="4"/>
        <v>11.18</v>
      </c>
      <c r="K21" s="5">
        <f t="shared" si="5"/>
        <v>718.71428571428578</v>
      </c>
      <c r="L21" s="2">
        <v>0</v>
      </c>
      <c r="M21" s="5">
        <f t="shared" si="2"/>
        <v>0</v>
      </c>
      <c r="N21" s="6">
        <f t="shared" si="3"/>
        <v>718.71428571428578</v>
      </c>
    </row>
    <row r="22" spans="1:14">
      <c r="A22" s="1" t="s">
        <v>62</v>
      </c>
      <c r="B22" s="3" t="s">
        <v>90</v>
      </c>
      <c r="C22" s="1" t="s">
        <v>10</v>
      </c>
      <c r="D22" s="1">
        <v>380</v>
      </c>
      <c r="E22" s="1">
        <v>7</v>
      </c>
      <c r="F22" s="10">
        <f t="shared" si="0"/>
        <v>54.285714285714285</v>
      </c>
      <c r="G22" s="1">
        <v>10</v>
      </c>
      <c r="H22" s="10">
        <f t="shared" si="1"/>
        <v>542.85714285714289</v>
      </c>
      <c r="I22" s="5">
        <v>3</v>
      </c>
      <c r="J22" s="5">
        <f t="shared" si="4"/>
        <v>5.16</v>
      </c>
      <c r="K22" s="5">
        <f t="shared" si="5"/>
        <v>2801.1428571428573</v>
      </c>
      <c r="L22" s="2">
        <v>0</v>
      </c>
      <c r="M22" s="5">
        <f t="shared" si="2"/>
        <v>0</v>
      </c>
      <c r="N22" s="6">
        <f t="shared" si="3"/>
        <v>2801.1428571428573</v>
      </c>
    </row>
    <row r="23" spans="1:14">
      <c r="A23" s="1" t="s">
        <v>63</v>
      </c>
      <c r="B23" s="3" t="s">
        <v>91</v>
      </c>
      <c r="C23" s="1" t="s">
        <v>4</v>
      </c>
      <c r="D23" s="1">
        <v>147.79</v>
      </c>
      <c r="E23" s="1">
        <v>7</v>
      </c>
      <c r="F23" s="10">
        <f t="shared" si="0"/>
        <v>21.112857142857141</v>
      </c>
      <c r="G23" s="1">
        <v>10</v>
      </c>
      <c r="H23" s="10">
        <f t="shared" si="1"/>
        <v>211.12857142857141</v>
      </c>
      <c r="I23" s="5">
        <v>1.5</v>
      </c>
      <c r="J23" s="5">
        <f t="shared" si="4"/>
        <v>2.58</v>
      </c>
      <c r="K23" s="5">
        <f t="shared" si="5"/>
        <v>544.71171428571427</v>
      </c>
      <c r="L23" s="2">
        <v>0</v>
      </c>
      <c r="M23" s="5">
        <f t="shared" si="2"/>
        <v>0</v>
      </c>
      <c r="N23" s="6">
        <f t="shared" si="3"/>
        <v>544.71171428571427</v>
      </c>
    </row>
    <row r="24" spans="1:14">
      <c r="A24" s="1" t="s">
        <v>64</v>
      </c>
      <c r="B24" s="3" t="s">
        <v>93</v>
      </c>
      <c r="C24" s="1" t="s">
        <v>10</v>
      </c>
      <c r="D24" s="1">
        <v>286</v>
      </c>
      <c r="E24" s="1">
        <v>7</v>
      </c>
      <c r="F24" s="10">
        <f t="shared" si="0"/>
        <v>40.857142857142854</v>
      </c>
      <c r="G24" s="1">
        <v>10</v>
      </c>
      <c r="H24" s="10">
        <f t="shared" si="1"/>
        <v>408.57142857142856</v>
      </c>
      <c r="I24" s="5">
        <v>5</v>
      </c>
      <c r="J24" s="5">
        <f t="shared" si="4"/>
        <v>8.6</v>
      </c>
      <c r="K24" s="5">
        <f t="shared" si="5"/>
        <v>3513.7142857142853</v>
      </c>
      <c r="L24" s="2">
        <v>0</v>
      </c>
      <c r="M24" s="5">
        <f t="shared" si="2"/>
        <v>0</v>
      </c>
      <c r="N24" s="6">
        <f t="shared" si="3"/>
        <v>3513.7142857142853</v>
      </c>
    </row>
    <row r="25" spans="1:14">
      <c r="A25" s="1" t="s">
        <v>66</v>
      </c>
      <c r="B25" s="3" t="s">
        <v>92</v>
      </c>
      <c r="C25" s="1" t="s">
        <v>4</v>
      </c>
      <c r="D25" s="1">
        <v>65.34</v>
      </c>
      <c r="E25" s="1">
        <v>7</v>
      </c>
      <c r="F25" s="10">
        <f t="shared" si="0"/>
        <v>9.3342857142857145</v>
      </c>
      <c r="G25" s="1">
        <v>10</v>
      </c>
      <c r="H25" s="10">
        <f t="shared" si="1"/>
        <v>93.342857142857142</v>
      </c>
      <c r="I25" s="5">
        <v>2.5</v>
      </c>
      <c r="J25" s="5">
        <f t="shared" si="4"/>
        <v>4.3</v>
      </c>
      <c r="K25" s="5">
        <f t="shared" si="5"/>
        <v>401.37428571428569</v>
      </c>
      <c r="L25" s="2">
        <v>0</v>
      </c>
      <c r="M25" s="5">
        <f t="shared" si="2"/>
        <v>0</v>
      </c>
      <c r="N25" s="6">
        <f t="shared" si="3"/>
        <v>401.37428571428569</v>
      </c>
    </row>
    <row r="26" spans="1:14">
      <c r="A26" s="1" t="s">
        <v>68</v>
      </c>
      <c r="B26" s="3" t="s">
        <v>176</v>
      </c>
      <c r="C26" s="1" t="s">
        <v>4</v>
      </c>
      <c r="D26" s="1">
        <v>502</v>
      </c>
      <c r="E26" s="1">
        <v>7</v>
      </c>
      <c r="F26" s="10">
        <f t="shared" si="0"/>
        <v>71.714285714285708</v>
      </c>
      <c r="G26" s="1">
        <v>10</v>
      </c>
      <c r="H26" s="10">
        <f t="shared" si="1"/>
        <v>717.14285714285711</v>
      </c>
      <c r="I26" s="5">
        <v>4</v>
      </c>
      <c r="J26" s="5">
        <f t="shared" si="4"/>
        <v>6.88</v>
      </c>
      <c r="K26" s="5">
        <f t="shared" si="5"/>
        <v>4933.9428571428571</v>
      </c>
      <c r="L26" s="2">
        <v>0</v>
      </c>
      <c r="M26" s="5">
        <f t="shared" si="2"/>
        <v>0</v>
      </c>
      <c r="N26" s="6">
        <f t="shared" si="3"/>
        <v>4933.9428571428571</v>
      </c>
    </row>
    <row r="27" spans="1:14">
      <c r="A27" s="1" t="s">
        <v>69</v>
      </c>
      <c r="B27" s="3" t="s">
        <v>94</v>
      </c>
      <c r="C27" s="1" t="s">
        <v>4</v>
      </c>
      <c r="D27" s="1">
        <v>349.3</v>
      </c>
      <c r="E27" s="1">
        <v>7</v>
      </c>
      <c r="F27" s="10">
        <f t="shared" si="0"/>
        <v>49.9</v>
      </c>
      <c r="G27" s="1">
        <v>10</v>
      </c>
      <c r="H27" s="10">
        <f t="shared" si="1"/>
        <v>499</v>
      </c>
      <c r="I27" s="5">
        <v>3.5</v>
      </c>
      <c r="J27" s="5">
        <f t="shared" si="4"/>
        <v>6.02</v>
      </c>
      <c r="K27" s="5">
        <f t="shared" si="5"/>
        <v>3003.9799999999996</v>
      </c>
      <c r="L27" s="2">
        <v>0</v>
      </c>
      <c r="M27" s="5">
        <f t="shared" si="2"/>
        <v>0</v>
      </c>
      <c r="N27" s="6">
        <f t="shared" si="3"/>
        <v>3003.9799999999996</v>
      </c>
    </row>
    <row r="28" spans="1:14">
      <c r="A28" s="1" t="s">
        <v>71</v>
      </c>
      <c r="B28" s="3" t="s">
        <v>125</v>
      </c>
      <c r="C28" s="1" t="s">
        <v>4</v>
      </c>
      <c r="D28" s="1">
        <v>4.5</v>
      </c>
      <c r="E28" s="1">
        <v>7</v>
      </c>
      <c r="F28" s="10">
        <f t="shared" si="0"/>
        <v>0.6428571428571429</v>
      </c>
      <c r="G28" s="1">
        <v>10</v>
      </c>
      <c r="H28" s="10">
        <f t="shared" si="1"/>
        <v>6.4285714285714288</v>
      </c>
      <c r="I28" s="5">
        <v>5</v>
      </c>
      <c r="J28" s="5">
        <f t="shared" si="4"/>
        <v>8.6</v>
      </c>
      <c r="K28" s="5">
        <f t="shared" si="5"/>
        <v>55.285714285714285</v>
      </c>
      <c r="L28" s="2">
        <v>0</v>
      </c>
      <c r="M28" s="5">
        <f t="shared" si="2"/>
        <v>0</v>
      </c>
      <c r="N28" s="6">
        <f t="shared" si="3"/>
        <v>55.285714285714285</v>
      </c>
    </row>
    <row r="29" spans="1:14">
      <c r="A29" s="1" t="s">
        <v>72</v>
      </c>
      <c r="B29" s="3" t="s">
        <v>95</v>
      </c>
      <c r="C29" s="1" t="s">
        <v>4</v>
      </c>
      <c r="D29" s="1">
        <v>1</v>
      </c>
      <c r="E29" s="1">
        <v>7</v>
      </c>
      <c r="F29" s="10">
        <f t="shared" si="0"/>
        <v>0.14285714285714285</v>
      </c>
      <c r="G29" s="1">
        <v>10</v>
      </c>
      <c r="H29" s="10">
        <f t="shared" si="1"/>
        <v>1.4285714285714284</v>
      </c>
      <c r="I29" s="5">
        <v>1.3</v>
      </c>
      <c r="J29" s="5">
        <f t="shared" si="4"/>
        <v>2.2360000000000002</v>
      </c>
      <c r="K29" s="5">
        <f t="shared" si="5"/>
        <v>3.194285714285714</v>
      </c>
      <c r="L29" s="2">
        <v>0</v>
      </c>
      <c r="M29" s="5">
        <f t="shared" si="2"/>
        <v>0</v>
      </c>
      <c r="N29" s="6">
        <f t="shared" si="3"/>
        <v>3.194285714285714</v>
      </c>
    </row>
    <row r="30" spans="1:14">
      <c r="A30" s="1" t="s">
        <v>73</v>
      </c>
      <c r="B30" s="3" t="s">
        <v>96</v>
      </c>
      <c r="C30" s="1" t="s">
        <v>10</v>
      </c>
      <c r="D30" s="1">
        <v>510</v>
      </c>
      <c r="E30" s="1">
        <v>7</v>
      </c>
      <c r="F30" s="10">
        <f t="shared" si="0"/>
        <v>72.857142857142861</v>
      </c>
      <c r="G30" s="1">
        <v>10</v>
      </c>
      <c r="H30" s="10">
        <f t="shared" si="1"/>
        <v>728.57142857142867</v>
      </c>
      <c r="I30" s="5">
        <v>1.6</v>
      </c>
      <c r="J30" s="5">
        <f t="shared" si="4"/>
        <v>2.7520000000000002</v>
      </c>
      <c r="K30" s="5">
        <f t="shared" si="5"/>
        <v>2005.0285714285719</v>
      </c>
      <c r="L30" s="2">
        <v>0</v>
      </c>
      <c r="M30" s="5">
        <f t="shared" si="2"/>
        <v>0</v>
      </c>
      <c r="N30" s="6">
        <f t="shared" si="3"/>
        <v>2005.0285714285719</v>
      </c>
    </row>
    <row r="31" spans="1:14">
      <c r="A31" s="1" t="s">
        <v>80</v>
      </c>
      <c r="B31" s="3" t="s">
        <v>97</v>
      </c>
      <c r="C31" s="1" t="s">
        <v>4</v>
      </c>
      <c r="D31" s="1">
        <v>315</v>
      </c>
      <c r="E31" s="1">
        <v>7</v>
      </c>
      <c r="F31" s="10">
        <f t="shared" si="0"/>
        <v>45</v>
      </c>
      <c r="G31" s="1">
        <v>10</v>
      </c>
      <c r="H31" s="10">
        <f t="shared" si="1"/>
        <v>450</v>
      </c>
      <c r="I31" s="5">
        <v>7</v>
      </c>
      <c r="J31" s="5">
        <f t="shared" si="4"/>
        <v>12.04</v>
      </c>
      <c r="K31" s="5">
        <f t="shared" si="5"/>
        <v>5418</v>
      </c>
      <c r="L31" s="2">
        <v>0</v>
      </c>
      <c r="M31" s="5">
        <f t="shared" si="2"/>
        <v>0</v>
      </c>
      <c r="N31" s="6">
        <f t="shared" si="3"/>
        <v>5418</v>
      </c>
    </row>
    <row r="32" spans="1:14">
      <c r="A32" s="1" t="s">
        <v>81</v>
      </c>
      <c r="B32" s="3" t="s">
        <v>98</v>
      </c>
      <c r="C32" s="1" t="s">
        <v>4</v>
      </c>
      <c r="D32" s="1">
        <v>408.28</v>
      </c>
      <c r="E32" s="1">
        <v>7</v>
      </c>
      <c r="F32" s="10">
        <f t="shared" si="0"/>
        <v>58.325714285714284</v>
      </c>
      <c r="G32" s="1">
        <v>10</v>
      </c>
      <c r="H32" s="10">
        <f t="shared" si="1"/>
        <v>583.25714285714287</v>
      </c>
      <c r="I32" s="5">
        <v>1.4</v>
      </c>
      <c r="J32" s="5">
        <f t="shared" si="4"/>
        <v>2.4079999999999999</v>
      </c>
      <c r="K32" s="5">
        <f t="shared" si="5"/>
        <v>1404.4831999999999</v>
      </c>
      <c r="L32" s="2">
        <v>0</v>
      </c>
      <c r="M32" s="5">
        <f t="shared" si="2"/>
        <v>0</v>
      </c>
      <c r="N32" s="6">
        <f t="shared" si="3"/>
        <v>1404.4831999999999</v>
      </c>
    </row>
    <row r="33" spans="1:14">
      <c r="A33" s="1" t="s">
        <v>108</v>
      </c>
      <c r="B33" s="3" t="s">
        <v>99</v>
      </c>
      <c r="C33" s="1" t="s">
        <v>4</v>
      </c>
      <c r="D33" s="1">
        <v>1</v>
      </c>
      <c r="E33" s="1">
        <v>7</v>
      </c>
      <c r="F33" s="10">
        <f t="shared" si="0"/>
        <v>0.14285714285714285</v>
      </c>
      <c r="G33" s="1">
        <v>10</v>
      </c>
      <c r="H33" s="10">
        <f t="shared" si="1"/>
        <v>1.4285714285714284</v>
      </c>
      <c r="I33" s="5">
        <v>3</v>
      </c>
      <c r="J33" s="5">
        <f t="shared" si="4"/>
        <v>5.16</v>
      </c>
      <c r="K33" s="5">
        <f t="shared" si="5"/>
        <v>7.371428571428571</v>
      </c>
      <c r="L33" s="2">
        <v>0</v>
      </c>
      <c r="M33" s="5">
        <f t="shared" si="2"/>
        <v>0</v>
      </c>
      <c r="N33" s="6">
        <f t="shared" si="3"/>
        <v>7.371428571428571</v>
      </c>
    </row>
    <row r="34" spans="1:14">
      <c r="A34" s="1" t="s">
        <v>110</v>
      </c>
      <c r="B34" s="3" t="s">
        <v>156</v>
      </c>
      <c r="C34" s="1" t="s">
        <v>4</v>
      </c>
      <c r="D34" s="1">
        <v>1</v>
      </c>
      <c r="E34" s="1">
        <v>7</v>
      </c>
      <c r="F34" s="10">
        <f t="shared" si="0"/>
        <v>0.14285714285714285</v>
      </c>
      <c r="G34" s="1">
        <v>10</v>
      </c>
      <c r="H34" s="10">
        <f t="shared" si="1"/>
        <v>1.4285714285714284</v>
      </c>
      <c r="I34" s="5">
        <v>5</v>
      </c>
      <c r="J34" s="5">
        <f t="shared" si="4"/>
        <v>8.6</v>
      </c>
      <c r="K34" s="5">
        <f t="shared" si="5"/>
        <v>12.285714285714283</v>
      </c>
      <c r="L34" s="2">
        <v>0</v>
      </c>
      <c r="M34" s="5">
        <f t="shared" si="2"/>
        <v>0</v>
      </c>
      <c r="N34" s="6">
        <f t="shared" si="3"/>
        <v>12.285714285714283</v>
      </c>
    </row>
    <row r="35" spans="1:14">
      <c r="A35" s="1" t="s">
        <v>112</v>
      </c>
      <c r="B35" s="3" t="s">
        <v>100</v>
      </c>
      <c r="C35" s="1" t="s">
        <v>10</v>
      </c>
      <c r="D35" s="1">
        <v>531.6</v>
      </c>
      <c r="E35" s="1">
        <v>7</v>
      </c>
      <c r="F35" s="10">
        <f t="shared" ref="F35:F63" si="6">D35/E35</f>
        <v>75.94285714285715</v>
      </c>
      <c r="G35" s="1">
        <v>10</v>
      </c>
      <c r="H35" s="10">
        <f t="shared" ref="H35:H63" si="7">F35*10</f>
        <v>759.42857142857156</v>
      </c>
      <c r="I35" s="5">
        <v>1.6</v>
      </c>
      <c r="J35" s="5">
        <f t="shared" si="4"/>
        <v>2.7520000000000002</v>
      </c>
      <c r="K35" s="5">
        <f t="shared" si="5"/>
        <v>2089.9474285714291</v>
      </c>
      <c r="L35" s="2">
        <v>0</v>
      </c>
      <c r="M35" s="5">
        <f t="shared" ref="M35:M63" si="8">K35*L35</f>
        <v>0</v>
      </c>
      <c r="N35" s="6">
        <f t="shared" ref="N35:N63" si="9">K35+M35</f>
        <v>2089.9474285714291</v>
      </c>
    </row>
    <row r="36" spans="1:14">
      <c r="A36" s="1" t="s">
        <v>114</v>
      </c>
      <c r="B36" s="3" t="s">
        <v>101</v>
      </c>
      <c r="C36" s="1" t="s">
        <v>4</v>
      </c>
      <c r="D36" s="1">
        <v>1</v>
      </c>
      <c r="E36" s="1">
        <v>7</v>
      </c>
      <c r="F36" s="10">
        <f t="shared" si="6"/>
        <v>0.14285714285714285</v>
      </c>
      <c r="G36" s="1">
        <v>10</v>
      </c>
      <c r="H36" s="10">
        <f t="shared" si="7"/>
        <v>1.4285714285714284</v>
      </c>
      <c r="I36" s="5">
        <v>9</v>
      </c>
      <c r="J36" s="5">
        <f t="shared" si="4"/>
        <v>15.48</v>
      </c>
      <c r="K36" s="5">
        <f t="shared" si="5"/>
        <v>22.11428571428571</v>
      </c>
      <c r="L36" s="2">
        <v>0</v>
      </c>
      <c r="M36" s="5">
        <f t="shared" si="8"/>
        <v>0</v>
      </c>
      <c r="N36" s="6">
        <f t="shared" si="9"/>
        <v>22.11428571428571</v>
      </c>
    </row>
    <row r="37" spans="1:14">
      <c r="A37" s="1" t="s">
        <v>115</v>
      </c>
      <c r="B37" s="3" t="s">
        <v>158</v>
      </c>
      <c r="C37" s="1" t="s">
        <v>4</v>
      </c>
      <c r="D37" s="1">
        <v>60</v>
      </c>
      <c r="E37" s="1">
        <v>7</v>
      </c>
      <c r="F37" s="10">
        <f t="shared" si="6"/>
        <v>8.5714285714285712</v>
      </c>
      <c r="G37" s="1">
        <v>10</v>
      </c>
      <c r="H37" s="10">
        <f t="shared" si="7"/>
        <v>85.714285714285708</v>
      </c>
      <c r="I37" s="5">
        <v>6</v>
      </c>
      <c r="J37" s="5">
        <f t="shared" si="4"/>
        <v>10.32</v>
      </c>
      <c r="K37" s="5">
        <f t="shared" si="5"/>
        <v>884.57142857142856</v>
      </c>
      <c r="L37" s="2">
        <v>0</v>
      </c>
      <c r="M37" s="5">
        <f t="shared" si="8"/>
        <v>0</v>
      </c>
      <c r="N37" s="6">
        <f t="shared" si="9"/>
        <v>884.57142857142856</v>
      </c>
    </row>
    <row r="38" spans="1:14">
      <c r="A38" s="1" t="s">
        <v>117</v>
      </c>
      <c r="B38" s="3" t="s">
        <v>175</v>
      </c>
      <c r="C38" s="1" t="s">
        <v>4</v>
      </c>
      <c r="D38" s="1">
        <v>166.5</v>
      </c>
      <c r="E38" s="1">
        <v>7</v>
      </c>
      <c r="F38" s="10">
        <f t="shared" si="6"/>
        <v>23.785714285714285</v>
      </c>
      <c r="G38" s="1">
        <v>10</v>
      </c>
      <c r="H38" s="10">
        <f t="shared" si="7"/>
        <v>237.85714285714283</v>
      </c>
      <c r="I38" s="5">
        <v>8</v>
      </c>
      <c r="J38" s="5">
        <f t="shared" si="4"/>
        <v>13.76</v>
      </c>
      <c r="K38" s="5">
        <f t="shared" si="5"/>
        <v>3272.9142857142851</v>
      </c>
      <c r="L38" s="2">
        <v>0</v>
      </c>
      <c r="M38" s="5">
        <f t="shared" si="8"/>
        <v>0</v>
      </c>
      <c r="N38" s="6">
        <f t="shared" si="9"/>
        <v>3272.9142857142851</v>
      </c>
    </row>
    <row r="39" spans="1:14">
      <c r="A39" s="1" t="s">
        <v>119</v>
      </c>
      <c r="B39" s="3" t="s">
        <v>102</v>
      </c>
      <c r="C39" s="1" t="s">
        <v>4</v>
      </c>
      <c r="D39" s="1">
        <v>540</v>
      </c>
      <c r="E39" s="1">
        <v>7</v>
      </c>
      <c r="F39" s="10">
        <f t="shared" si="6"/>
        <v>77.142857142857139</v>
      </c>
      <c r="G39" s="1">
        <v>10</v>
      </c>
      <c r="H39" s="10">
        <f t="shared" si="7"/>
        <v>771.42857142857133</v>
      </c>
      <c r="I39" s="5">
        <v>7</v>
      </c>
      <c r="J39" s="5">
        <f t="shared" si="4"/>
        <v>12.04</v>
      </c>
      <c r="K39" s="5">
        <f t="shared" si="5"/>
        <v>9287.9999999999982</v>
      </c>
      <c r="L39" s="2">
        <v>0</v>
      </c>
      <c r="M39" s="5">
        <f t="shared" si="8"/>
        <v>0</v>
      </c>
      <c r="N39" s="6">
        <f t="shared" si="9"/>
        <v>9287.9999999999982</v>
      </c>
    </row>
    <row r="40" spans="1:14">
      <c r="A40" s="1" t="s">
        <v>122</v>
      </c>
      <c r="B40" s="3" t="s">
        <v>103</v>
      </c>
      <c r="C40" s="1" t="s">
        <v>4</v>
      </c>
      <c r="D40" s="1">
        <v>50.1</v>
      </c>
      <c r="E40" s="1">
        <v>7</v>
      </c>
      <c r="F40" s="10">
        <f t="shared" si="6"/>
        <v>7.1571428571428575</v>
      </c>
      <c r="G40" s="1">
        <v>10</v>
      </c>
      <c r="H40" s="10">
        <f t="shared" si="7"/>
        <v>71.571428571428569</v>
      </c>
      <c r="I40" s="5">
        <v>9</v>
      </c>
      <c r="J40" s="5">
        <f t="shared" si="4"/>
        <v>15.48</v>
      </c>
      <c r="K40" s="5">
        <f t="shared" si="5"/>
        <v>1107.9257142857143</v>
      </c>
      <c r="L40" s="2">
        <v>0</v>
      </c>
      <c r="M40" s="5">
        <f t="shared" si="8"/>
        <v>0</v>
      </c>
      <c r="N40" s="6">
        <f t="shared" si="9"/>
        <v>1107.9257142857143</v>
      </c>
    </row>
    <row r="41" spans="1:14">
      <c r="A41" s="1" t="s">
        <v>124</v>
      </c>
      <c r="B41" s="3" t="s">
        <v>170</v>
      </c>
      <c r="C41" s="1" t="s">
        <v>4</v>
      </c>
      <c r="D41" s="1">
        <v>5</v>
      </c>
      <c r="E41" s="1">
        <v>7</v>
      </c>
      <c r="F41" s="10">
        <f t="shared" si="6"/>
        <v>0.7142857142857143</v>
      </c>
      <c r="G41" s="1">
        <v>10</v>
      </c>
      <c r="H41" s="10">
        <f t="shared" si="7"/>
        <v>7.1428571428571432</v>
      </c>
      <c r="I41" s="5">
        <v>9</v>
      </c>
      <c r="J41" s="5">
        <f t="shared" si="4"/>
        <v>15.48</v>
      </c>
      <c r="K41" s="5">
        <f t="shared" si="5"/>
        <v>110.57142857142858</v>
      </c>
      <c r="L41" s="2">
        <v>0</v>
      </c>
      <c r="M41" s="5">
        <f t="shared" si="8"/>
        <v>0</v>
      </c>
      <c r="N41" s="6">
        <f t="shared" si="9"/>
        <v>110.57142857142858</v>
      </c>
    </row>
    <row r="42" spans="1:14">
      <c r="A42" s="1" t="s">
        <v>126</v>
      </c>
      <c r="B42" s="3" t="s">
        <v>167</v>
      </c>
      <c r="C42" s="1" t="s">
        <v>4</v>
      </c>
      <c r="D42" s="1">
        <v>55</v>
      </c>
      <c r="E42" s="1">
        <v>7</v>
      </c>
      <c r="F42" s="10">
        <f t="shared" si="6"/>
        <v>7.8571428571428568</v>
      </c>
      <c r="G42" s="1">
        <v>10</v>
      </c>
      <c r="H42" s="10">
        <f t="shared" si="7"/>
        <v>78.571428571428569</v>
      </c>
      <c r="I42" s="5">
        <v>8</v>
      </c>
      <c r="J42" s="5">
        <f t="shared" si="4"/>
        <v>13.76</v>
      </c>
      <c r="K42" s="5">
        <f t="shared" si="5"/>
        <v>1081.1428571428571</v>
      </c>
      <c r="L42" s="2">
        <v>0</v>
      </c>
      <c r="M42" s="5">
        <f t="shared" si="8"/>
        <v>0</v>
      </c>
      <c r="N42" s="6">
        <f t="shared" si="9"/>
        <v>1081.1428571428571</v>
      </c>
    </row>
    <row r="43" spans="1:14">
      <c r="A43" s="1" t="s">
        <v>129</v>
      </c>
      <c r="B43" s="3" t="s">
        <v>165</v>
      </c>
      <c r="C43" s="1" t="s">
        <v>4</v>
      </c>
      <c r="D43" s="1">
        <v>32.86</v>
      </c>
      <c r="E43" s="1">
        <v>7</v>
      </c>
      <c r="F43" s="10">
        <f t="shared" si="6"/>
        <v>4.694285714285714</v>
      </c>
      <c r="G43" s="1">
        <v>10</v>
      </c>
      <c r="H43" s="10">
        <f t="shared" si="7"/>
        <v>46.942857142857136</v>
      </c>
      <c r="I43" s="5">
        <v>6</v>
      </c>
      <c r="J43" s="5">
        <f t="shared" si="4"/>
        <v>10.32</v>
      </c>
      <c r="K43" s="5">
        <f t="shared" si="5"/>
        <v>484.45028571428566</v>
      </c>
      <c r="L43" s="2">
        <v>0</v>
      </c>
      <c r="M43" s="5">
        <f t="shared" si="8"/>
        <v>0</v>
      </c>
      <c r="N43" s="6">
        <f t="shared" si="9"/>
        <v>484.45028571428566</v>
      </c>
    </row>
    <row r="44" spans="1:14">
      <c r="A44" s="1" t="s">
        <v>130</v>
      </c>
      <c r="B44" s="3" t="s">
        <v>169</v>
      </c>
      <c r="C44" s="1" t="s">
        <v>4</v>
      </c>
      <c r="D44" s="1">
        <v>3.8</v>
      </c>
      <c r="E44" s="1">
        <v>7</v>
      </c>
      <c r="F44" s="10">
        <f t="shared" si="6"/>
        <v>0.54285714285714282</v>
      </c>
      <c r="G44" s="1">
        <v>10</v>
      </c>
      <c r="H44" s="10">
        <f t="shared" si="7"/>
        <v>5.4285714285714279</v>
      </c>
      <c r="I44" s="5">
        <v>6</v>
      </c>
      <c r="J44" s="5">
        <f t="shared" si="4"/>
        <v>10.32</v>
      </c>
      <c r="K44" s="5">
        <f t="shared" si="5"/>
        <v>56.022857142857141</v>
      </c>
      <c r="L44" s="2">
        <v>0</v>
      </c>
      <c r="M44" s="5">
        <f t="shared" si="8"/>
        <v>0</v>
      </c>
      <c r="N44" s="6">
        <f t="shared" si="9"/>
        <v>56.022857142857141</v>
      </c>
    </row>
    <row r="45" spans="1:14">
      <c r="A45" s="1" t="s">
        <v>132</v>
      </c>
      <c r="B45" s="3" t="s">
        <v>104</v>
      </c>
      <c r="C45" s="1" t="s">
        <v>4</v>
      </c>
      <c r="D45" s="1">
        <v>183</v>
      </c>
      <c r="E45" s="1">
        <v>7</v>
      </c>
      <c r="F45" s="10">
        <f t="shared" si="6"/>
        <v>26.142857142857142</v>
      </c>
      <c r="G45" s="1">
        <v>10</v>
      </c>
      <c r="H45" s="10">
        <f t="shared" si="7"/>
        <v>261.42857142857144</v>
      </c>
      <c r="I45" s="5">
        <v>6</v>
      </c>
      <c r="J45" s="5">
        <f t="shared" si="4"/>
        <v>10.32</v>
      </c>
      <c r="K45" s="5">
        <f t="shared" si="5"/>
        <v>2697.9428571428575</v>
      </c>
      <c r="L45" s="2">
        <v>0</v>
      </c>
      <c r="M45" s="5">
        <f t="shared" si="8"/>
        <v>0</v>
      </c>
      <c r="N45" s="6">
        <f t="shared" si="9"/>
        <v>2697.9428571428575</v>
      </c>
    </row>
    <row r="46" spans="1:14">
      <c r="A46" s="1" t="s">
        <v>134</v>
      </c>
      <c r="B46" s="3" t="s">
        <v>105</v>
      </c>
      <c r="C46" s="1" t="s">
        <v>4</v>
      </c>
      <c r="D46" s="1">
        <v>288.13</v>
      </c>
      <c r="E46" s="1">
        <v>7</v>
      </c>
      <c r="F46" s="10">
        <f t="shared" si="6"/>
        <v>41.161428571428573</v>
      </c>
      <c r="G46" s="1">
        <v>10</v>
      </c>
      <c r="H46" s="10">
        <f t="shared" si="7"/>
        <v>411.61428571428576</v>
      </c>
      <c r="I46" s="5">
        <v>7</v>
      </c>
      <c r="J46" s="5">
        <f t="shared" si="4"/>
        <v>12.04</v>
      </c>
      <c r="K46" s="5">
        <f t="shared" si="5"/>
        <v>4955.8360000000002</v>
      </c>
      <c r="L46" s="2">
        <v>0</v>
      </c>
      <c r="M46" s="5">
        <f t="shared" si="8"/>
        <v>0</v>
      </c>
      <c r="N46" s="6">
        <f t="shared" si="9"/>
        <v>4955.8360000000002</v>
      </c>
    </row>
    <row r="47" spans="1:14">
      <c r="A47" s="1" t="s">
        <v>136</v>
      </c>
      <c r="B47" s="3" t="s">
        <v>106</v>
      </c>
      <c r="C47" s="1" t="s">
        <v>10</v>
      </c>
      <c r="D47" s="1">
        <v>47</v>
      </c>
      <c r="E47" s="1">
        <v>7</v>
      </c>
      <c r="F47" s="10">
        <f t="shared" si="6"/>
        <v>6.7142857142857144</v>
      </c>
      <c r="G47" s="1">
        <v>10</v>
      </c>
      <c r="H47" s="10">
        <f t="shared" si="7"/>
        <v>67.142857142857139</v>
      </c>
      <c r="I47" s="5">
        <v>1.9</v>
      </c>
      <c r="J47" s="5">
        <f t="shared" si="4"/>
        <v>3.2679999999999998</v>
      </c>
      <c r="K47" s="5">
        <f t="shared" si="5"/>
        <v>219.42285714285711</v>
      </c>
      <c r="L47" s="2">
        <v>0</v>
      </c>
      <c r="M47" s="5">
        <f t="shared" si="8"/>
        <v>0</v>
      </c>
      <c r="N47" s="6">
        <f t="shared" si="9"/>
        <v>219.42285714285711</v>
      </c>
    </row>
    <row r="48" spans="1:14">
      <c r="A48" s="1" t="s">
        <v>138</v>
      </c>
      <c r="B48" s="3" t="s">
        <v>107</v>
      </c>
      <c r="C48" s="1" t="s">
        <v>4</v>
      </c>
      <c r="D48" s="1">
        <v>55.1</v>
      </c>
      <c r="E48" s="1">
        <v>7</v>
      </c>
      <c r="F48" s="10">
        <f t="shared" si="6"/>
        <v>7.8714285714285719</v>
      </c>
      <c r="G48" s="1">
        <v>10</v>
      </c>
      <c r="H48" s="10">
        <f t="shared" si="7"/>
        <v>78.714285714285722</v>
      </c>
      <c r="I48" s="5">
        <v>4</v>
      </c>
      <c r="J48" s="5">
        <f t="shared" si="4"/>
        <v>6.88</v>
      </c>
      <c r="K48" s="5">
        <f t="shared" si="5"/>
        <v>541.55428571428581</v>
      </c>
      <c r="L48" s="2">
        <v>0</v>
      </c>
      <c r="M48" s="5">
        <f t="shared" si="8"/>
        <v>0</v>
      </c>
      <c r="N48" s="6">
        <f t="shared" si="9"/>
        <v>541.55428571428581</v>
      </c>
    </row>
    <row r="49" spans="1:15">
      <c r="A49" s="1" t="s">
        <v>139</v>
      </c>
      <c r="B49" s="3" t="s">
        <v>109</v>
      </c>
      <c r="C49" s="1" t="s">
        <v>10</v>
      </c>
      <c r="D49" s="1">
        <v>145</v>
      </c>
      <c r="E49" s="1">
        <v>7</v>
      </c>
      <c r="F49" s="10">
        <f t="shared" si="6"/>
        <v>20.714285714285715</v>
      </c>
      <c r="G49" s="1">
        <v>10</v>
      </c>
      <c r="H49" s="10">
        <f t="shared" si="7"/>
        <v>207.14285714285717</v>
      </c>
      <c r="I49" s="5">
        <v>1.9</v>
      </c>
      <c r="J49" s="5">
        <f t="shared" si="4"/>
        <v>3.2679999999999998</v>
      </c>
      <c r="K49" s="5">
        <f t="shared" si="5"/>
        <v>676.94285714285718</v>
      </c>
      <c r="L49" s="2">
        <v>0</v>
      </c>
      <c r="M49" s="5">
        <f t="shared" si="8"/>
        <v>0</v>
      </c>
      <c r="N49" s="6">
        <f t="shared" si="9"/>
        <v>676.94285714285718</v>
      </c>
    </row>
    <row r="50" spans="1:15">
      <c r="A50" s="1" t="s">
        <v>142</v>
      </c>
      <c r="B50" s="3" t="s">
        <v>113</v>
      </c>
      <c r="C50" s="1" t="s">
        <v>10</v>
      </c>
      <c r="D50" s="1">
        <v>423.5</v>
      </c>
      <c r="E50" s="1">
        <v>7</v>
      </c>
      <c r="F50" s="10">
        <f t="shared" si="6"/>
        <v>60.5</v>
      </c>
      <c r="G50" s="1">
        <v>10</v>
      </c>
      <c r="H50" s="10">
        <f t="shared" si="7"/>
        <v>605</v>
      </c>
      <c r="I50" s="5">
        <v>4.5</v>
      </c>
      <c r="J50" s="5">
        <f t="shared" si="4"/>
        <v>7.74</v>
      </c>
      <c r="K50" s="5">
        <f t="shared" si="5"/>
        <v>4682.7</v>
      </c>
      <c r="L50" s="2">
        <v>0</v>
      </c>
      <c r="M50" s="5">
        <f t="shared" si="8"/>
        <v>0</v>
      </c>
      <c r="N50" s="6">
        <f t="shared" si="9"/>
        <v>4682.7</v>
      </c>
    </row>
    <row r="51" spans="1:15">
      <c r="A51" s="1" t="s">
        <v>144</v>
      </c>
      <c r="B51" s="3" t="s">
        <v>111</v>
      </c>
      <c r="C51" s="1" t="s">
        <v>10</v>
      </c>
      <c r="D51" s="1">
        <v>375</v>
      </c>
      <c r="E51" s="1">
        <v>7</v>
      </c>
      <c r="F51" s="10">
        <f t="shared" si="6"/>
        <v>53.571428571428569</v>
      </c>
      <c r="G51" s="1">
        <v>10</v>
      </c>
      <c r="H51" s="10">
        <f t="shared" si="7"/>
        <v>535.71428571428567</v>
      </c>
      <c r="I51" s="5">
        <v>3.5</v>
      </c>
      <c r="J51" s="5">
        <f t="shared" si="4"/>
        <v>6.02</v>
      </c>
      <c r="K51" s="5">
        <f t="shared" si="5"/>
        <v>3224.9999999999995</v>
      </c>
      <c r="L51" s="2">
        <v>0</v>
      </c>
      <c r="M51" s="5">
        <f t="shared" si="8"/>
        <v>0</v>
      </c>
      <c r="N51" s="6">
        <f t="shared" si="9"/>
        <v>3224.9999999999995</v>
      </c>
    </row>
    <row r="52" spans="1:15">
      <c r="A52" s="1" t="s">
        <v>146</v>
      </c>
      <c r="B52" s="3" t="s">
        <v>166</v>
      </c>
      <c r="C52" s="1" t="s">
        <v>4</v>
      </c>
      <c r="D52" s="1">
        <v>33.69</v>
      </c>
      <c r="E52" s="1">
        <v>7</v>
      </c>
      <c r="F52" s="10">
        <f t="shared" si="6"/>
        <v>4.8128571428571423</v>
      </c>
      <c r="G52" s="1">
        <v>10</v>
      </c>
      <c r="H52" s="10">
        <f t="shared" si="7"/>
        <v>48.128571428571419</v>
      </c>
      <c r="I52" s="5">
        <v>4</v>
      </c>
      <c r="J52" s="5">
        <f t="shared" si="4"/>
        <v>6.88</v>
      </c>
      <c r="K52" s="5">
        <f t="shared" si="5"/>
        <v>331.12457142857136</v>
      </c>
      <c r="L52" s="2">
        <v>0</v>
      </c>
      <c r="M52" s="5">
        <f t="shared" si="8"/>
        <v>0</v>
      </c>
      <c r="N52" s="6">
        <f t="shared" si="9"/>
        <v>331.12457142857136</v>
      </c>
    </row>
    <row r="53" spans="1:15">
      <c r="A53" s="1" t="s">
        <v>147</v>
      </c>
      <c r="B53" s="3" t="s">
        <v>168</v>
      </c>
      <c r="C53" s="1" t="s">
        <v>4</v>
      </c>
      <c r="D53" s="1">
        <v>4.1500000000000004</v>
      </c>
      <c r="E53" s="1">
        <v>7</v>
      </c>
      <c r="F53" s="10">
        <f t="shared" si="6"/>
        <v>0.59285714285714286</v>
      </c>
      <c r="G53" s="1">
        <v>10</v>
      </c>
      <c r="H53" s="10">
        <f t="shared" si="7"/>
        <v>5.9285714285714288</v>
      </c>
      <c r="I53" s="5">
        <v>4</v>
      </c>
      <c r="J53" s="5">
        <f t="shared" si="4"/>
        <v>6.88</v>
      </c>
      <c r="K53" s="5">
        <f t="shared" si="5"/>
        <v>40.78857142857143</v>
      </c>
      <c r="L53" s="2">
        <v>0</v>
      </c>
      <c r="M53" s="5">
        <f t="shared" si="8"/>
        <v>0</v>
      </c>
      <c r="N53" s="6">
        <f t="shared" si="9"/>
        <v>40.78857142857143</v>
      </c>
    </row>
    <row r="54" spans="1:15">
      <c r="A54" s="1" t="s">
        <v>149</v>
      </c>
      <c r="B54" s="3" t="s">
        <v>135</v>
      </c>
      <c r="C54" s="1" t="s">
        <v>10</v>
      </c>
      <c r="D54" s="1">
        <v>10</v>
      </c>
      <c r="E54" s="1">
        <v>7</v>
      </c>
      <c r="F54" s="10">
        <f t="shared" si="6"/>
        <v>1.4285714285714286</v>
      </c>
      <c r="G54" s="1">
        <v>10</v>
      </c>
      <c r="H54" s="10">
        <f t="shared" si="7"/>
        <v>14.285714285714286</v>
      </c>
      <c r="I54" s="5">
        <v>5</v>
      </c>
      <c r="J54" s="5">
        <f t="shared" si="4"/>
        <v>8.6</v>
      </c>
      <c r="K54" s="5">
        <f t="shared" si="5"/>
        <v>122.85714285714286</v>
      </c>
      <c r="L54" s="2">
        <v>0</v>
      </c>
      <c r="M54" s="5">
        <f t="shared" si="8"/>
        <v>0</v>
      </c>
      <c r="N54" s="6">
        <f t="shared" si="9"/>
        <v>122.85714285714286</v>
      </c>
    </row>
    <row r="55" spans="1:15">
      <c r="A55" s="1" t="s">
        <v>151</v>
      </c>
      <c r="B55" s="3" t="s">
        <v>116</v>
      </c>
      <c r="C55" s="1" t="s">
        <v>10</v>
      </c>
      <c r="D55" s="1">
        <v>561.79999999999995</v>
      </c>
      <c r="E55" s="1">
        <v>7</v>
      </c>
      <c r="F55" s="10">
        <f t="shared" si="6"/>
        <v>80.257142857142853</v>
      </c>
      <c r="G55" s="1">
        <v>10</v>
      </c>
      <c r="H55" s="10">
        <f t="shared" si="7"/>
        <v>802.57142857142856</v>
      </c>
      <c r="I55" s="5">
        <v>1.8</v>
      </c>
      <c r="J55" s="5">
        <f t="shared" si="4"/>
        <v>3.0960000000000001</v>
      </c>
      <c r="K55" s="5">
        <f t="shared" si="5"/>
        <v>2484.7611428571427</v>
      </c>
      <c r="L55" s="2">
        <v>0</v>
      </c>
      <c r="M55" s="5">
        <f t="shared" si="8"/>
        <v>0</v>
      </c>
      <c r="N55" s="6">
        <f t="shared" si="9"/>
        <v>2484.7611428571427</v>
      </c>
    </row>
    <row r="56" spans="1:15">
      <c r="A56" s="1" t="s">
        <v>153</v>
      </c>
      <c r="B56" s="3" t="s">
        <v>145</v>
      </c>
      <c r="C56" s="1" t="s">
        <v>10</v>
      </c>
      <c r="D56" s="1">
        <v>1</v>
      </c>
      <c r="E56" s="1">
        <v>7</v>
      </c>
      <c r="F56" s="10">
        <f t="shared" si="6"/>
        <v>0.14285714285714285</v>
      </c>
      <c r="G56" s="1">
        <v>10</v>
      </c>
      <c r="H56" s="10">
        <f t="shared" si="7"/>
        <v>1.4285714285714284</v>
      </c>
      <c r="I56" s="5">
        <v>7</v>
      </c>
      <c r="J56" s="5">
        <f t="shared" si="4"/>
        <v>12.04</v>
      </c>
      <c r="K56" s="5">
        <f t="shared" si="5"/>
        <v>17.199999999999996</v>
      </c>
      <c r="L56" s="2">
        <v>0</v>
      </c>
      <c r="M56" s="5">
        <f t="shared" si="8"/>
        <v>0</v>
      </c>
      <c r="N56" s="6">
        <f t="shared" si="9"/>
        <v>17.199999999999996</v>
      </c>
    </row>
    <row r="57" spans="1:15">
      <c r="A57" s="1" t="s">
        <v>155</v>
      </c>
      <c r="B57" s="3" t="s">
        <v>140</v>
      </c>
      <c r="C57" s="1" t="s">
        <v>4</v>
      </c>
      <c r="D57" s="1">
        <v>110</v>
      </c>
      <c r="E57" s="1">
        <v>7</v>
      </c>
      <c r="F57" s="10">
        <f t="shared" si="6"/>
        <v>15.714285714285714</v>
      </c>
      <c r="G57" s="1">
        <v>10</v>
      </c>
      <c r="H57" s="10">
        <f t="shared" si="7"/>
        <v>157.14285714285714</v>
      </c>
      <c r="I57" s="5">
        <v>6</v>
      </c>
      <c r="J57" s="5">
        <f t="shared" si="4"/>
        <v>10.32</v>
      </c>
      <c r="K57" s="5">
        <f t="shared" si="5"/>
        <v>1621.7142857142858</v>
      </c>
      <c r="L57" s="2">
        <v>0</v>
      </c>
      <c r="M57" s="5">
        <f t="shared" si="8"/>
        <v>0</v>
      </c>
      <c r="N57" s="6">
        <f t="shared" si="9"/>
        <v>1621.7142857142858</v>
      </c>
    </row>
    <row r="58" spans="1:15">
      <c r="A58" s="1" t="s">
        <v>157</v>
      </c>
      <c r="B58" s="3" t="s">
        <v>118</v>
      </c>
      <c r="C58" s="1" t="s">
        <v>4</v>
      </c>
      <c r="D58" s="1">
        <v>50</v>
      </c>
      <c r="E58" s="1">
        <v>7</v>
      </c>
      <c r="F58" s="10">
        <f t="shared" si="6"/>
        <v>7.1428571428571432</v>
      </c>
      <c r="G58" s="1">
        <v>10</v>
      </c>
      <c r="H58" s="10">
        <f t="shared" si="7"/>
        <v>71.428571428571431</v>
      </c>
      <c r="I58" s="5">
        <v>8</v>
      </c>
      <c r="J58" s="5">
        <f t="shared" si="4"/>
        <v>13.76</v>
      </c>
      <c r="K58" s="5">
        <f t="shared" si="5"/>
        <v>982.85714285714289</v>
      </c>
      <c r="L58" s="2">
        <v>0</v>
      </c>
      <c r="M58" s="5">
        <f t="shared" si="8"/>
        <v>0</v>
      </c>
      <c r="N58" s="6">
        <f t="shared" si="9"/>
        <v>982.85714285714289</v>
      </c>
    </row>
    <row r="59" spans="1:15">
      <c r="A59" s="1" t="s">
        <v>159</v>
      </c>
      <c r="B59" s="3" t="s">
        <v>152</v>
      </c>
      <c r="C59" s="1" t="s">
        <v>4</v>
      </c>
      <c r="D59" s="1">
        <v>1</v>
      </c>
      <c r="E59" s="1">
        <v>7</v>
      </c>
      <c r="F59" s="10">
        <f t="shared" si="6"/>
        <v>0.14285714285714285</v>
      </c>
      <c r="G59" s="1">
        <v>10</v>
      </c>
      <c r="H59" s="10">
        <f t="shared" si="7"/>
        <v>1.4285714285714284</v>
      </c>
      <c r="I59" s="5">
        <v>6</v>
      </c>
      <c r="J59" s="5">
        <f t="shared" si="4"/>
        <v>10.32</v>
      </c>
      <c r="K59" s="5">
        <f t="shared" si="5"/>
        <v>14.742857142857142</v>
      </c>
      <c r="L59" s="2">
        <v>0</v>
      </c>
      <c r="M59" s="5">
        <f t="shared" si="8"/>
        <v>0</v>
      </c>
      <c r="N59" s="6">
        <f t="shared" si="9"/>
        <v>14.742857142857142</v>
      </c>
    </row>
    <row r="60" spans="1:15">
      <c r="A60" s="1" t="s">
        <v>161</v>
      </c>
      <c r="B60" s="3" t="s">
        <v>154</v>
      </c>
      <c r="C60" s="1" t="s">
        <v>4</v>
      </c>
      <c r="D60" s="1">
        <v>1</v>
      </c>
      <c r="E60" s="1">
        <v>7</v>
      </c>
      <c r="F60" s="10">
        <f t="shared" si="6"/>
        <v>0.14285714285714285</v>
      </c>
      <c r="G60" s="1">
        <v>10</v>
      </c>
      <c r="H60" s="10">
        <f t="shared" si="7"/>
        <v>1.4285714285714284</v>
      </c>
      <c r="I60" s="5">
        <v>6</v>
      </c>
      <c r="J60" s="5">
        <f t="shared" si="4"/>
        <v>10.32</v>
      </c>
      <c r="K60" s="5">
        <f t="shared" si="5"/>
        <v>14.742857142857142</v>
      </c>
      <c r="L60" s="2">
        <v>0</v>
      </c>
      <c r="M60" s="5">
        <f t="shared" si="8"/>
        <v>0</v>
      </c>
      <c r="N60" s="6">
        <f t="shared" si="9"/>
        <v>14.742857142857142</v>
      </c>
    </row>
    <row r="61" spans="1:15">
      <c r="A61" s="1" t="s">
        <v>162</v>
      </c>
      <c r="B61" s="3" t="s">
        <v>160</v>
      </c>
      <c r="C61" s="1" t="s">
        <v>10</v>
      </c>
      <c r="D61" s="1">
        <v>30</v>
      </c>
      <c r="E61" s="1">
        <v>7</v>
      </c>
      <c r="F61" s="10">
        <f t="shared" si="6"/>
        <v>4.2857142857142856</v>
      </c>
      <c r="G61" s="1">
        <v>10</v>
      </c>
      <c r="H61" s="10">
        <f t="shared" si="7"/>
        <v>42.857142857142854</v>
      </c>
      <c r="I61" s="5">
        <v>3</v>
      </c>
      <c r="J61" s="5">
        <f t="shared" si="4"/>
        <v>5.16</v>
      </c>
      <c r="K61" s="5">
        <f t="shared" si="5"/>
        <v>221.14285714285714</v>
      </c>
      <c r="L61" s="2">
        <v>0</v>
      </c>
      <c r="M61" s="5">
        <f t="shared" si="8"/>
        <v>0</v>
      </c>
      <c r="N61" s="6">
        <f t="shared" si="9"/>
        <v>221.14285714285714</v>
      </c>
    </row>
    <row r="62" spans="1:15">
      <c r="A62" s="1" t="s">
        <v>163</v>
      </c>
      <c r="B62" s="3" t="s">
        <v>120</v>
      </c>
      <c r="C62" s="1" t="s">
        <v>4</v>
      </c>
      <c r="D62" s="1">
        <v>8390</v>
      </c>
      <c r="E62" s="1">
        <v>7</v>
      </c>
      <c r="F62" s="10">
        <f t="shared" si="6"/>
        <v>1198.5714285714287</v>
      </c>
      <c r="G62" s="1">
        <v>10</v>
      </c>
      <c r="H62" s="10">
        <f t="shared" si="7"/>
        <v>11985.714285714286</v>
      </c>
      <c r="I62" s="5">
        <v>1.2</v>
      </c>
      <c r="J62" s="5">
        <f t="shared" si="4"/>
        <v>2.0640000000000001</v>
      </c>
      <c r="K62" s="5">
        <f t="shared" si="5"/>
        <v>24738.514285714289</v>
      </c>
      <c r="L62" s="2">
        <v>0</v>
      </c>
      <c r="M62" s="5">
        <f t="shared" si="8"/>
        <v>0</v>
      </c>
      <c r="N62" s="6">
        <f t="shared" si="9"/>
        <v>24738.514285714289</v>
      </c>
    </row>
    <row r="63" spans="1:15">
      <c r="A63" s="1" t="s">
        <v>172</v>
      </c>
      <c r="B63" s="3" t="s">
        <v>123</v>
      </c>
      <c r="C63" s="1" t="s">
        <v>4</v>
      </c>
      <c r="D63" s="1">
        <v>975</v>
      </c>
      <c r="E63" s="1">
        <v>7</v>
      </c>
      <c r="F63" s="10">
        <f t="shared" si="6"/>
        <v>139.28571428571428</v>
      </c>
      <c r="G63" s="1">
        <v>10</v>
      </c>
      <c r="H63" s="10">
        <f t="shared" si="7"/>
        <v>1392.8571428571427</v>
      </c>
      <c r="I63" s="5">
        <v>5</v>
      </c>
      <c r="J63" s="5">
        <f t="shared" si="4"/>
        <v>8.6</v>
      </c>
      <c r="K63" s="5">
        <f t="shared" si="5"/>
        <v>11978.571428571426</v>
      </c>
      <c r="L63" s="2">
        <v>0</v>
      </c>
      <c r="M63" s="5">
        <f t="shared" si="8"/>
        <v>0</v>
      </c>
      <c r="N63" s="6">
        <f t="shared" si="9"/>
        <v>11978.571428571426</v>
      </c>
    </row>
    <row r="64" spans="1:15" ht="15">
      <c r="I64" t="s">
        <v>18</v>
      </c>
      <c r="K64" s="7">
        <f>SUM(K3:K63)</f>
        <v>130287.03914285713</v>
      </c>
      <c r="M64" s="7">
        <f>SUM(M3:M63)</f>
        <v>1.3563428571428571</v>
      </c>
      <c r="N64" s="7">
        <f>SUM(N3:N63)</f>
        <v>130288.39548571428</v>
      </c>
      <c r="O64" s="11"/>
    </row>
    <row r="66" spans="1:1">
      <c r="A66" t="s">
        <v>177</v>
      </c>
    </row>
  </sheetData>
  <mergeCells count="2">
    <mergeCell ref="A1:B1"/>
    <mergeCell ref="D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1"/>
  <sheetViews>
    <sheetView tabSelected="1" workbookViewId="0">
      <selection activeCell="E6" sqref="E6"/>
    </sheetView>
  </sheetViews>
  <sheetFormatPr defaultRowHeight="14.25"/>
  <cols>
    <col min="1" max="1" width="6.25" customWidth="1"/>
    <col min="2" max="2" width="28.75" customWidth="1"/>
    <col min="4" max="4" width="9" customWidth="1"/>
    <col min="5" max="5" width="8.875" customWidth="1"/>
    <col min="6" max="6" width="13" customWidth="1"/>
    <col min="8" max="8" width="11.625" customWidth="1"/>
    <col min="9" max="9" width="12.625" customWidth="1"/>
    <col min="10" max="10" width="18.5" customWidth="1"/>
  </cols>
  <sheetData>
    <row r="1" spans="1:10" ht="27.75" customHeight="1">
      <c r="A1" s="36" t="s">
        <v>293</v>
      </c>
      <c r="B1" s="36"/>
      <c r="C1" s="37"/>
      <c r="D1" s="37"/>
      <c r="E1" s="37"/>
      <c r="F1" s="37"/>
      <c r="G1" s="37"/>
      <c r="H1" s="37"/>
      <c r="I1" s="37"/>
      <c r="J1" s="38"/>
    </row>
    <row r="2" spans="1:10" ht="38.25">
      <c r="A2" s="3" t="s">
        <v>0</v>
      </c>
      <c r="B2" s="4" t="s">
        <v>1</v>
      </c>
      <c r="C2" s="8" t="s">
        <v>3</v>
      </c>
      <c r="D2" s="8" t="s">
        <v>183</v>
      </c>
      <c r="E2" s="8" t="s">
        <v>182</v>
      </c>
      <c r="F2" s="8" t="s">
        <v>6</v>
      </c>
      <c r="G2" s="8" t="s">
        <v>186</v>
      </c>
      <c r="H2" s="8" t="s">
        <v>7</v>
      </c>
      <c r="I2" s="8" t="s">
        <v>8</v>
      </c>
      <c r="J2" s="1" t="s">
        <v>285</v>
      </c>
    </row>
    <row r="3" spans="1:10">
      <c r="A3" s="1" t="s">
        <v>5</v>
      </c>
      <c r="B3" s="12" t="s">
        <v>255</v>
      </c>
      <c r="C3" s="13" t="s">
        <v>10</v>
      </c>
      <c r="D3" s="20">
        <v>350</v>
      </c>
      <c r="E3" s="5"/>
      <c r="F3" s="5">
        <f>D3*E3</f>
        <v>0</v>
      </c>
      <c r="G3" s="2">
        <v>0.23</v>
      </c>
      <c r="H3" s="5">
        <f t="shared" ref="H3:H67" si="0">F3*G3</f>
        <v>0</v>
      </c>
      <c r="I3" s="6">
        <f t="shared" ref="I3:I67" si="1">F3+H3</f>
        <v>0</v>
      </c>
      <c r="J3" s="1"/>
    </row>
    <row r="4" spans="1:10" ht="41.45" customHeight="1">
      <c r="A4" s="1" t="s">
        <v>9</v>
      </c>
      <c r="B4" s="12" t="s">
        <v>256</v>
      </c>
      <c r="C4" s="13" t="s">
        <v>10</v>
      </c>
      <c r="D4" s="20">
        <v>1000</v>
      </c>
      <c r="E4" s="5"/>
      <c r="F4" s="5">
        <f t="shared" ref="F4:F67" si="2">D4*E4</f>
        <v>0</v>
      </c>
      <c r="G4" s="2">
        <v>0.23</v>
      </c>
      <c r="H4" s="5">
        <f t="shared" si="0"/>
        <v>0</v>
      </c>
      <c r="I4" s="6">
        <f t="shared" si="1"/>
        <v>0</v>
      </c>
      <c r="J4" s="1"/>
    </row>
    <row r="5" spans="1:10" ht="25.5">
      <c r="A5" s="1" t="s">
        <v>11</v>
      </c>
      <c r="B5" s="12" t="s">
        <v>257</v>
      </c>
      <c r="C5" s="13" t="s">
        <v>10</v>
      </c>
      <c r="D5" s="20">
        <v>20</v>
      </c>
      <c r="E5" s="5"/>
      <c r="F5" s="5">
        <f t="shared" si="2"/>
        <v>0</v>
      </c>
      <c r="G5" s="2">
        <v>0.23</v>
      </c>
      <c r="H5" s="5">
        <f t="shared" si="0"/>
        <v>0</v>
      </c>
      <c r="I5" s="6">
        <f t="shared" si="1"/>
        <v>0</v>
      </c>
      <c r="J5" s="1"/>
    </row>
    <row r="6" spans="1:10" ht="26.45" customHeight="1">
      <c r="A6" s="1" t="s">
        <v>12</v>
      </c>
      <c r="B6" s="32" t="s">
        <v>254</v>
      </c>
      <c r="C6" s="13" t="s">
        <v>185</v>
      </c>
      <c r="D6" s="20">
        <v>10</v>
      </c>
      <c r="E6" s="5"/>
      <c r="F6" s="5">
        <f t="shared" si="2"/>
        <v>0</v>
      </c>
      <c r="G6" s="2">
        <v>0.23</v>
      </c>
      <c r="H6" s="5">
        <f t="shared" si="0"/>
        <v>0</v>
      </c>
      <c r="I6" s="6">
        <f t="shared" si="1"/>
        <v>0</v>
      </c>
      <c r="J6" s="1"/>
    </row>
    <row r="7" spans="1:10" ht="25.5">
      <c r="A7" s="1" t="s">
        <v>13</v>
      </c>
      <c r="B7" s="12" t="s">
        <v>258</v>
      </c>
      <c r="C7" s="13" t="s">
        <v>10</v>
      </c>
      <c r="D7" s="20">
        <v>500</v>
      </c>
      <c r="E7" s="5"/>
      <c r="F7" s="5">
        <f t="shared" si="2"/>
        <v>0</v>
      </c>
      <c r="G7" s="2">
        <v>0.23</v>
      </c>
      <c r="H7" s="5">
        <f t="shared" si="0"/>
        <v>0</v>
      </c>
      <c r="I7" s="6">
        <f t="shared" si="1"/>
        <v>0</v>
      </c>
      <c r="J7" s="1"/>
    </row>
    <row r="8" spans="1:10" ht="25.5">
      <c r="A8" s="1" t="s">
        <v>14</v>
      </c>
      <c r="B8" s="12" t="s">
        <v>259</v>
      </c>
      <c r="C8" s="13" t="s">
        <v>10</v>
      </c>
      <c r="D8" s="20">
        <v>300</v>
      </c>
      <c r="E8" s="5"/>
      <c r="F8" s="5">
        <f t="shared" si="2"/>
        <v>0</v>
      </c>
      <c r="G8" s="2">
        <v>0.23</v>
      </c>
      <c r="H8" s="5">
        <f t="shared" si="0"/>
        <v>0</v>
      </c>
      <c r="I8" s="6">
        <f t="shared" si="1"/>
        <v>0</v>
      </c>
      <c r="J8" s="1"/>
    </row>
    <row r="9" spans="1:10" ht="25.5">
      <c r="A9" s="1" t="s">
        <v>22</v>
      </c>
      <c r="B9" s="12" t="s">
        <v>260</v>
      </c>
      <c r="C9" s="13" t="s">
        <v>10</v>
      </c>
      <c r="D9" s="20">
        <v>700</v>
      </c>
      <c r="E9" s="5"/>
      <c r="F9" s="5">
        <f t="shared" si="2"/>
        <v>0</v>
      </c>
      <c r="G9" s="2">
        <v>0.08</v>
      </c>
      <c r="H9" s="5">
        <f t="shared" si="0"/>
        <v>0</v>
      </c>
      <c r="I9" s="6">
        <f t="shared" si="1"/>
        <v>0</v>
      </c>
      <c r="J9" s="1"/>
    </row>
    <row r="10" spans="1:10" ht="25.5">
      <c r="A10" s="1" t="s">
        <v>23</v>
      </c>
      <c r="B10" s="12" t="s">
        <v>235</v>
      </c>
      <c r="C10" s="13" t="s">
        <v>185</v>
      </c>
      <c r="D10" s="20">
        <v>6</v>
      </c>
      <c r="E10" s="5"/>
      <c r="F10" s="5">
        <f t="shared" si="2"/>
        <v>0</v>
      </c>
      <c r="G10" s="2">
        <v>0.23</v>
      </c>
      <c r="H10" s="5">
        <f t="shared" si="0"/>
        <v>0</v>
      </c>
      <c r="I10" s="6">
        <f t="shared" si="1"/>
        <v>0</v>
      </c>
      <c r="J10" s="1"/>
    </row>
    <row r="11" spans="1:10" ht="25.5">
      <c r="A11" s="1" t="s">
        <v>24</v>
      </c>
      <c r="B11" s="12" t="s">
        <v>261</v>
      </c>
      <c r="C11" s="14" t="s">
        <v>10</v>
      </c>
      <c r="D11" s="20">
        <v>80</v>
      </c>
      <c r="E11" s="5"/>
      <c r="F11" s="5">
        <f t="shared" si="2"/>
        <v>0</v>
      </c>
      <c r="G11" s="2">
        <v>0.23</v>
      </c>
      <c r="H11" s="5">
        <f t="shared" si="0"/>
        <v>0</v>
      </c>
      <c r="I11" s="6">
        <f t="shared" si="1"/>
        <v>0</v>
      </c>
      <c r="J11" s="1"/>
    </row>
    <row r="12" spans="1:10" ht="25.5">
      <c r="A12" s="1" t="s">
        <v>25</v>
      </c>
      <c r="B12" s="12" t="s">
        <v>262</v>
      </c>
      <c r="C12" s="13" t="s">
        <v>10</v>
      </c>
      <c r="D12" s="20">
        <v>50</v>
      </c>
      <c r="E12" s="5"/>
      <c r="F12" s="5">
        <f t="shared" si="2"/>
        <v>0</v>
      </c>
      <c r="G12" s="2">
        <v>0.23</v>
      </c>
      <c r="H12" s="5">
        <f t="shared" si="0"/>
        <v>0</v>
      </c>
      <c r="I12" s="6">
        <f t="shared" si="1"/>
        <v>0</v>
      </c>
      <c r="J12" s="1"/>
    </row>
    <row r="13" spans="1:10" ht="25.5">
      <c r="A13" s="1" t="s">
        <v>26</v>
      </c>
      <c r="B13" s="12" t="s">
        <v>264</v>
      </c>
      <c r="C13" s="13" t="s">
        <v>185</v>
      </c>
      <c r="D13" s="20">
        <v>60</v>
      </c>
      <c r="E13" s="5"/>
      <c r="F13" s="5">
        <f t="shared" si="2"/>
        <v>0</v>
      </c>
      <c r="G13" s="2">
        <v>0.23</v>
      </c>
      <c r="H13" s="5">
        <f t="shared" si="0"/>
        <v>0</v>
      </c>
      <c r="I13" s="6">
        <f t="shared" si="1"/>
        <v>0</v>
      </c>
      <c r="J13" s="1"/>
    </row>
    <row r="14" spans="1:10" ht="25.5">
      <c r="A14" s="1" t="s">
        <v>27</v>
      </c>
      <c r="B14" s="12" t="s">
        <v>263</v>
      </c>
      <c r="C14" s="13" t="s">
        <v>10</v>
      </c>
      <c r="D14" s="20">
        <v>50</v>
      </c>
      <c r="E14" s="5"/>
      <c r="F14" s="5">
        <f t="shared" si="2"/>
        <v>0</v>
      </c>
      <c r="G14" s="2">
        <v>0.23</v>
      </c>
      <c r="H14" s="5">
        <f t="shared" si="0"/>
        <v>0</v>
      </c>
      <c r="I14" s="6">
        <f t="shared" si="1"/>
        <v>0</v>
      </c>
      <c r="J14" s="1"/>
    </row>
    <row r="15" spans="1:10" ht="25.5">
      <c r="A15" s="1" t="s">
        <v>50</v>
      </c>
      <c r="B15" s="12" t="s">
        <v>265</v>
      </c>
      <c r="C15" s="13" t="s">
        <v>185</v>
      </c>
      <c r="D15" s="20">
        <v>100</v>
      </c>
      <c r="E15" s="5"/>
      <c r="F15" s="5">
        <f t="shared" si="2"/>
        <v>0</v>
      </c>
      <c r="G15" s="2">
        <v>0.23</v>
      </c>
      <c r="H15" s="5">
        <f t="shared" si="0"/>
        <v>0</v>
      </c>
      <c r="I15" s="6">
        <f t="shared" si="1"/>
        <v>0</v>
      </c>
      <c r="J15" s="1"/>
    </row>
    <row r="16" spans="1:10" ht="25.5">
      <c r="A16" s="1" t="s">
        <v>51</v>
      </c>
      <c r="B16" s="12" t="s">
        <v>236</v>
      </c>
      <c r="C16" s="13" t="s">
        <v>185</v>
      </c>
      <c r="D16" s="20">
        <v>30</v>
      </c>
      <c r="E16" s="5"/>
      <c r="F16" s="5">
        <f t="shared" si="2"/>
        <v>0</v>
      </c>
      <c r="G16" s="2">
        <v>0.23</v>
      </c>
      <c r="H16" s="5">
        <f t="shared" si="0"/>
        <v>0</v>
      </c>
      <c r="I16" s="6">
        <f t="shared" si="1"/>
        <v>0</v>
      </c>
      <c r="J16" s="1"/>
    </row>
    <row r="17" spans="1:10" ht="17.45" customHeight="1">
      <c r="A17" s="1" t="s">
        <v>52</v>
      </c>
      <c r="B17" s="12" t="s">
        <v>184</v>
      </c>
      <c r="C17" s="13" t="s">
        <v>10</v>
      </c>
      <c r="D17" s="20">
        <v>10</v>
      </c>
      <c r="E17" s="5"/>
      <c r="F17" s="5">
        <f t="shared" si="2"/>
        <v>0</v>
      </c>
      <c r="G17" s="2">
        <v>0.23</v>
      </c>
      <c r="H17" s="5">
        <f t="shared" si="0"/>
        <v>0</v>
      </c>
      <c r="I17" s="6">
        <f t="shared" si="1"/>
        <v>0</v>
      </c>
      <c r="J17" s="1"/>
    </row>
    <row r="18" spans="1:10" ht="25.5">
      <c r="A18" s="1" t="s">
        <v>55</v>
      </c>
      <c r="B18" s="12" t="s">
        <v>286</v>
      </c>
      <c r="C18" s="13" t="s">
        <v>237</v>
      </c>
      <c r="D18" s="20">
        <v>50</v>
      </c>
      <c r="E18" s="5"/>
      <c r="F18" s="5">
        <f t="shared" si="2"/>
        <v>0</v>
      </c>
      <c r="G18" s="2">
        <v>0.23</v>
      </c>
      <c r="H18" s="5">
        <f t="shared" si="0"/>
        <v>0</v>
      </c>
      <c r="I18" s="6">
        <f t="shared" si="1"/>
        <v>0</v>
      </c>
      <c r="J18" s="1"/>
    </row>
    <row r="19" spans="1:10" ht="21" customHeight="1">
      <c r="A19" s="1" t="s">
        <v>56</v>
      </c>
      <c r="B19" s="12" t="s">
        <v>266</v>
      </c>
      <c r="C19" s="13" t="s">
        <v>185</v>
      </c>
      <c r="D19" s="20">
        <v>10</v>
      </c>
      <c r="E19" s="5"/>
      <c r="F19" s="5">
        <f t="shared" si="2"/>
        <v>0</v>
      </c>
      <c r="G19" s="2">
        <v>0.23</v>
      </c>
      <c r="H19" s="5">
        <f t="shared" si="0"/>
        <v>0</v>
      </c>
      <c r="I19" s="6">
        <f t="shared" si="1"/>
        <v>0</v>
      </c>
      <c r="J19" s="1"/>
    </row>
    <row r="20" spans="1:10" ht="25.5">
      <c r="A20" s="1" t="s">
        <v>58</v>
      </c>
      <c r="B20" s="12" t="s">
        <v>238</v>
      </c>
      <c r="C20" s="14" t="s">
        <v>185</v>
      </c>
      <c r="D20" s="20">
        <v>20</v>
      </c>
      <c r="E20" s="5"/>
      <c r="F20" s="5">
        <f t="shared" si="2"/>
        <v>0</v>
      </c>
      <c r="G20" s="2">
        <v>0.23</v>
      </c>
      <c r="H20" s="5">
        <f t="shared" si="0"/>
        <v>0</v>
      </c>
      <c r="I20" s="6">
        <f t="shared" si="1"/>
        <v>0</v>
      </c>
      <c r="J20" s="1"/>
    </row>
    <row r="21" spans="1:10" ht="25.5">
      <c r="A21" s="1" t="s">
        <v>60</v>
      </c>
      <c r="B21" s="12" t="s">
        <v>239</v>
      </c>
      <c r="C21" s="13" t="s">
        <v>185</v>
      </c>
      <c r="D21" s="20">
        <v>20</v>
      </c>
      <c r="E21" s="5"/>
      <c r="F21" s="5">
        <f t="shared" si="2"/>
        <v>0</v>
      </c>
      <c r="G21" s="2">
        <v>0.23</v>
      </c>
      <c r="H21" s="5">
        <f t="shared" si="0"/>
        <v>0</v>
      </c>
      <c r="I21" s="6">
        <f t="shared" si="1"/>
        <v>0</v>
      </c>
      <c r="J21" s="1"/>
    </row>
    <row r="22" spans="1:10" ht="20.45" customHeight="1">
      <c r="A22" s="1" t="s">
        <v>62</v>
      </c>
      <c r="B22" s="12" t="s">
        <v>267</v>
      </c>
      <c r="C22" s="13" t="s">
        <v>10</v>
      </c>
      <c r="D22" s="20">
        <v>50</v>
      </c>
      <c r="E22" s="5"/>
      <c r="F22" s="5">
        <f t="shared" si="2"/>
        <v>0</v>
      </c>
      <c r="G22" s="2">
        <v>0.23</v>
      </c>
      <c r="H22" s="5">
        <f t="shared" si="0"/>
        <v>0</v>
      </c>
      <c r="I22" s="6">
        <f t="shared" si="1"/>
        <v>0</v>
      </c>
      <c r="J22" s="1"/>
    </row>
    <row r="23" spans="1:10" ht="38.25">
      <c r="A23" s="1" t="s">
        <v>63</v>
      </c>
      <c r="B23" s="12" t="s">
        <v>268</v>
      </c>
      <c r="C23" s="13" t="s">
        <v>10</v>
      </c>
      <c r="D23" s="20">
        <v>150</v>
      </c>
      <c r="E23" s="5"/>
      <c r="F23" s="5">
        <f t="shared" si="2"/>
        <v>0</v>
      </c>
      <c r="G23" s="2">
        <v>0.08</v>
      </c>
      <c r="H23" s="5">
        <f t="shared" si="0"/>
        <v>0</v>
      </c>
      <c r="I23" s="6">
        <f t="shared" si="1"/>
        <v>0</v>
      </c>
      <c r="J23" s="1"/>
    </row>
    <row r="24" spans="1:10" ht="25.5">
      <c r="A24" s="1" t="s">
        <v>64</v>
      </c>
      <c r="B24" s="12" t="s">
        <v>269</v>
      </c>
      <c r="C24" s="13" t="s">
        <v>10</v>
      </c>
      <c r="D24" s="20">
        <v>300</v>
      </c>
      <c r="E24" s="5"/>
      <c r="F24" s="5">
        <f t="shared" si="2"/>
        <v>0</v>
      </c>
      <c r="G24" s="2">
        <v>0.08</v>
      </c>
      <c r="H24" s="5">
        <f t="shared" si="0"/>
        <v>0</v>
      </c>
      <c r="I24" s="6">
        <f t="shared" si="1"/>
        <v>0</v>
      </c>
      <c r="J24" s="1"/>
    </row>
    <row r="25" spans="1:10" ht="37.9" customHeight="1">
      <c r="A25" s="1" t="s">
        <v>66</v>
      </c>
      <c r="B25" s="15" t="s">
        <v>270</v>
      </c>
      <c r="C25" s="13" t="s">
        <v>10</v>
      </c>
      <c r="D25" s="20">
        <v>100</v>
      </c>
      <c r="E25" s="5"/>
      <c r="F25" s="5">
        <f t="shared" si="2"/>
        <v>0</v>
      </c>
      <c r="G25" s="2">
        <v>0.23</v>
      </c>
      <c r="H25" s="5">
        <f t="shared" si="0"/>
        <v>0</v>
      </c>
      <c r="I25" s="6">
        <f t="shared" si="1"/>
        <v>0</v>
      </c>
      <c r="J25" s="1"/>
    </row>
    <row r="26" spans="1:10" ht="25.5">
      <c r="A26" s="1" t="s">
        <v>68</v>
      </c>
      <c r="B26" s="15" t="s">
        <v>271</v>
      </c>
      <c r="C26" s="14" t="s">
        <v>10</v>
      </c>
      <c r="D26" s="20">
        <v>100</v>
      </c>
      <c r="E26" s="5"/>
      <c r="F26" s="5">
        <f t="shared" si="2"/>
        <v>0</v>
      </c>
      <c r="G26" s="2">
        <v>0.23</v>
      </c>
      <c r="H26" s="5">
        <f t="shared" si="0"/>
        <v>0</v>
      </c>
      <c r="I26" s="6">
        <f t="shared" si="1"/>
        <v>0</v>
      </c>
      <c r="J26" s="1"/>
    </row>
    <row r="27" spans="1:10" ht="38.25">
      <c r="A27" s="1" t="s">
        <v>69</v>
      </c>
      <c r="B27" s="15" t="s">
        <v>272</v>
      </c>
      <c r="C27" s="14" t="s">
        <v>10</v>
      </c>
      <c r="D27" s="20">
        <v>30</v>
      </c>
      <c r="E27" s="5"/>
      <c r="F27" s="5">
        <f t="shared" si="2"/>
        <v>0</v>
      </c>
      <c r="G27" s="2">
        <v>0.23</v>
      </c>
      <c r="H27" s="5">
        <f t="shared" si="0"/>
        <v>0</v>
      </c>
      <c r="I27" s="6">
        <f t="shared" si="1"/>
        <v>0</v>
      </c>
      <c r="J27" s="1"/>
    </row>
    <row r="28" spans="1:10" ht="51">
      <c r="A28" s="1" t="s">
        <v>71</v>
      </c>
      <c r="B28" s="15" t="s">
        <v>273</v>
      </c>
      <c r="C28" s="14" t="s">
        <v>10</v>
      </c>
      <c r="D28" s="20">
        <v>30</v>
      </c>
      <c r="E28" s="5"/>
      <c r="F28" s="5">
        <f t="shared" si="2"/>
        <v>0</v>
      </c>
      <c r="G28" s="2">
        <v>0.23</v>
      </c>
      <c r="H28" s="5">
        <f t="shared" si="0"/>
        <v>0</v>
      </c>
      <c r="I28" s="6">
        <f t="shared" si="1"/>
        <v>0</v>
      </c>
      <c r="J28" s="1"/>
    </row>
    <row r="29" spans="1:10" ht="31.9" customHeight="1">
      <c r="A29" s="1" t="s">
        <v>72</v>
      </c>
      <c r="B29" s="12" t="s">
        <v>274</v>
      </c>
      <c r="C29" s="13" t="s">
        <v>10</v>
      </c>
      <c r="D29" s="20">
        <v>40</v>
      </c>
      <c r="E29" s="5"/>
      <c r="F29" s="5">
        <f t="shared" si="2"/>
        <v>0</v>
      </c>
      <c r="G29" s="2">
        <v>0.23</v>
      </c>
      <c r="H29" s="5">
        <f t="shared" si="0"/>
        <v>0</v>
      </c>
      <c r="I29" s="6">
        <f t="shared" si="1"/>
        <v>0</v>
      </c>
      <c r="J29" s="1"/>
    </row>
    <row r="30" spans="1:10" ht="25.5">
      <c r="A30" s="1" t="s">
        <v>73</v>
      </c>
      <c r="B30" s="23" t="s">
        <v>283</v>
      </c>
      <c r="C30" s="24" t="s">
        <v>240</v>
      </c>
      <c r="D30" s="21">
        <v>100</v>
      </c>
      <c r="E30" s="5"/>
      <c r="F30" s="5">
        <f t="shared" si="2"/>
        <v>0</v>
      </c>
      <c r="G30" s="2">
        <v>0.23</v>
      </c>
      <c r="H30" s="5">
        <f t="shared" si="0"/>
        <v>0</v>
      </c>
      <c r="I30" s="6">
        <f t="shared" si="1"/>
        <v>0</v>
      </c>
      <c r="J30" s="1"/>
    </row>
    <row r="31" spans="1:10" ht="25.5">
      <c r="A31" s="1" t="s">
        <v>80</v>
      </c>
      <c r="B31" s="23" t="s">
        <v>284</v>
      </c>
      <c r="C31" s="24" t="s">
        <v>240</v>
      </c>
      <c r="D31" s="21">
        <v>50</v>
      </c>
      <c r="E31" s="5"/>
      <c r="F31" s="5">
        <f t="shared" si="2"/>
        <v>0</v>
      </c>
      <c r="G31" s="2">
        <v>0.23</v>
      </c>
      <c r="H31" s="5">
        <f t="shared" si="0"/>
        <v>0</v>
      </c>
      <c r="I31" s="6">
        <f t="shared" si="1"/>
        <v>0</v>
      </c>
      <c r="J31" s="1"/>
    </row>
    <row r="32" spans="1:10" ht="25.5">
      <c r="A32" s="1" t="s">
        <v>81</v>
      </c>
      <c r="B32" s="23" t="s">
        <v>241</v>
      </c>
      <c r="C32" s="24" t="s">
        <v>205</v>
      </c>
      <c r="D32" s="21">
        <v>20</v>
      </c>
      <c r="E32" s="5"/>
      <c r="F32" s="5">
        <f t="shared" si="2"/>
        <v>0</v>
      </c>
      <c r="G32" s="2">
        <v>0.23</v>
      </c>
      <c r="H32" s="5">
        <f t="shared" si="0"/>
        <v>0</v>
      </c>
      <c r="I32" s="6">
        <f t="shared" si="1"/>
        <v>0</v>
      </c>
      <c r="J32" s="1"/>
    </row>
    <row r="33" spans="1:10">
      <c r="A33" s="1" t="s">
        <v>108</v>
      </c>
      <c r="B33" s="12" t="s">
        <v>187</v>
      </c>
      <c r="C33" s="13" t="s">
        <v>205</v>
      </c>
      <c r="D33" s="21">
        <v>20</v>
      </c>
      <c r="E33" s="5"/>
      <c r="F33" s="5">
        <f t="shared" si="2"/>
        <v>0</v>
      </c>
      <c r="G33" s="2">
        <v>0.23</v>
      </c>
      <c r="H33" s="5">
        <f t="shared" si="0"/>
        <v>0</v>
      </c>
      <c r="I33" s="6">
        <f t="shared" si="1"/>
        <v>0</v>
      </c>
      <c r="J33" s="1"/>
    </row>
    <row r="34" spans="1:10">
      <c r="A34" s="1" t="s">
        <v>110</v>
      </c>
      <c r="B34" s="12" t="s">
        <v>188</v>
      </c>
      <c r="C34" s="13" t="s">
        <v>205</v>
      </c>
      <c r="D34" s="21">
        <v>20</v>
      </c>
      <c r="E34" s="5"/>
      <c r="F34" s="5">
        <f t="shared" si="2"/>
        <v>0</v>
      </c>
      <c r="G34" s="2">
        <v>0.23</v>
      </c>
      <c r="H34" s="5">
        <f t="shared" si="0"/>
        <v>0</v>
      </c>
      <c r="I34" s="6">
        <f t="shared" si="1"/>
        <v>0</v>
      </c>
      <c r="J34" s="1"/>
    </row>
    <row r="35" spans="1:10" ht="25.5">
      <c r="A35" s="1" t="s">
        <v>112</v>
      </c>
      <c r="B35" s="12" t="s">
        <v>242</v>
      </c>
      <c r="C35" s="13" t="s">
        <v>205</v>
      </c>
      <c r="D35" s="21">
        <v>10</v>
      </c>
      <c r="E35" s="5"/>
      <c r="F35" s="5">
        <f t="shared" si="2"/>
        <v>0</v>
      </c>
      <c r="G35" s="2">
        <v>0.23</v>
      </c>
      <c r="H35" s="5">
        <f t="shared" si="0"/>
        <v>0</v>
      </c>
      <c r="I35" s="6">
        <f t="shared" si="1"/>
        <v>0</v>
      </c>
      <c r="J35" s="1"/>
    </row>
    <row r="36" spans="1:10" ht="25.5">
      <c r="A36" s="1" t="s">
        <v>114</v>
      </c>
      <c r="B36" s="12" t="s">
        <v>243</v>
      </c>
      <c r="C36" s="13" t="s">
        <v>205</v>
      </c>
      <c r="D36" s="21">
        <v>5</v>
      </c>
      <c r="E36" s="5"/>
      <c r="F36" s="5">
        <f t="shared" si="2"/>
        <v>0</v>
      </c>
      <c r="G36" s="2">
        <v>0.23</v>
      </c>
      <c r="H36" s="5">
        <f t="shared" si="0"/>
        <v>0</v>
      </c>
      <c r="I36" s="6">
        <f t="shared" si="1"/>
        <v>0</v>
      </c>
      <c r="J36" s="1"/>
    </row>
    <row r="37" spans="1:10">
      <c r="A37" s="1" t="s">
        <v>115</v>
      </c>
      <c r="B37" s="12" t="s">
        <v>189</v>
      </c>
      <c r="C37" s="13" t="s">
        <v>205</v>
      </c>
      <c r="D37" s="21">
        <v>20</v>
      </c>
      <c r="E37" s="5"/>
      <c r="F37" s="5">
        <f t="shared" si="2"/>
        <v>0</v>
      </c>
      <c r="G37" s="2">
        <v>0.23</v>
      </c>
      <c r="H37" s="5">
        <f t="shared" si="0"/>
        <v>0</v>
      </c>
      <c r="I37" s="6">
        <f t="shared" si="1"/>
        <v>0</v>
      </c>
      <c r="J37" s="1"/>
    </row>
    <row r="38" spans="1:10" ht="25.5">
      <c r="A38" s="1" t="s">
        <v>117</v>
      </c>
      <c r="B38" s="12" t="s">
        <v>190</v>
      </c>
      <c r="C38" s="13" t="s">
        <v>205</v>
      </c>
      <c r="D38" s="21">
        <v>5</v>
      </c>
      <c r="E38" s="5"/>
      <c r="F38" s="5">
        <f t="shared" si="2"/>
        <v>0</v>
      </c>
      <c r="G38" s="2">
        <v>0.23</v>
      </c>
      <c r="H38" s="5">
        <f t="shared" si="0"/>
        <v>0</v>
      </c>
      <c r="I38" s="6">
        <f t="shared" si="1"/>
        <v>0</v>
      </c>
      <c r="J38" s="1"/>
    </row>
    <row r="39" spans="1:10" ht="25.5">
      <c r="A39" s="1" t="s">
        <v>119</v>
      </c>
      <c r="B39" s="12" t="s">
        <v>244</v>
      </c>
      <c r="C39" s="13" t="s">
        <v>205</v>
      </c>
      <c r="D39" s="21">
        <v>5</v>
      </c>
      <c r="E39" s="5"/>
      <c r="F39" s="5">
        <f t="shared" si="2"/>
        <v>0</v>
      </c>
      <c r="G39" s="2">
        <v>0.23</v>
      </c>
      <c r="H39" s="5">
        <f t="shared" si="0"/>
        <v>0</v>
      </c>
      <c r="I39" s="6">
        <f t="shared" si="1"/>
        <v>0</v>
      </c>
      <c r="J39" s="1"/>
    </row>
    <row r="40" spans="1:10" ht="25.5">
      <c r="A40" s="1" t="s">
        <v>122</v>
      </c>
      <c r="B40" s="12" t="s">
        <v>191</v>
      </c>
      <c r="C40" s="13" t="s">
        <v>205</v>
      </c>
      <c r="D40" s="21">
        <v>5</v>
      </c>
      <c r="E40" s="5"/>
      <c r="F40" s="5">
        <f t="shared" si="2"/>
        <v>0</v>
      </c>
      <c r="G40" s="2">
        <v>0.23</v>
      </c>
      <c r="H40" s="5">
        <f t="shared" si="0"/>
        <v>0</v>
      </c>
      <c r="I40" s="6">
        <f t="shared" si="1"/>
        <v>0</v>
      </c>
      <c r="J40" s="1"/>
    </row>
    <row r="41" spans="1:10">
      <c r="A41" s="1" t="s">
        <v>124</v>
      </c>
      <c r="B41" s="12" t="s">
        <v>192</v>
      </c>
      <c r="C41" s="13" t="s">
        <v>205</v>
      </c>
      <c r="D41" s="21">
        <v>5</v>
      </c>
      <c r="E41" s="5"/>
      <c r="F41" s="5">
        <f t="shared" si="2"/>
        <v>0</v>
      </c>
      <c r="G41" s="2">
        <v>0.23</v>
      </c>
      <c r="H41" s="5">
        <f t="shared" si="0"/>
        <v>0</v>
      </c>
      <c r="I41" s="6">
        <f t="shared" si="1"/>
        <v>0</v>
      </c>
      <c r="J41" s="1"/>
    </row>
    <row r="42" spans="1:10" ht="75.75" customHeight="1">
      <c r="A42" s="1" t="s">
        <v>126</v>
      </c>
      <c r="B42" s="12" t="s">
        <v>245</v>
      </c>
      <c r="C42" s="13" t="s">
        <v>246</v>
      </c>
      <c r="D42" s="21">
        <v>20</v>
      </c>
      <c r="E42" s="5"/>
      <c r="F42" s="5">
        <f t="shared" si="2"/>
        <v>0</v>
      </c>
      <c r="G42" s="2">
        <v>0.23</v>
      </c>
      <c r="H42" s="5">
        <f t="shared" si="0"/>
        <v>0</v>
      </c>
      <c r="I42" s="6">
        <f t="shared" si="1"/>
        <v>0</v>
      </c>
      <c r="J42" s="1"/>
    </row>
    <row r="43" spans="1:10">
      <c r="A43" s="1" t="s">
        <v>129</v>
      </c>
      <c r="B43" s="12" t="s">
        <v>193</v>
      </c>
      <c r="C43" s="13" t="s">
        <v>205</v>
      </c>
      <c r="D43" s="21">
        <v>20</v>
      </c>
      <c r="E43" s="5"/>
      <c r="F43" s="5">
        <f t="shared" si="2"/>
        <v>0</v>
      </c>
      <c r="G43" s="2">
        <v>0.23</v>
      </c>
      <c r="H43" s="5">
        <f t="shared" si="0"/>
        <v>0</v>
      </c>
      <c r="I43" s="6">
        <f t="shared" si="1"/>
        <v>0</v>
      </c>
      <c r="J43" s="1"/>
    </row>
    <row r="44" spans="1:10">
      <c r="A44" s="1" t="s">
        <v>130</v>
      </c>
      <c r="B44" s="12" t="s">
        <v>194</v>
      </c>
      <c r="C44" s="17" t="s">
        <v>205</v>
      </c>
      <c r="D44" s="21">
        <v>20</v>
      </c>
      <c r="E44" s="5"/>
      <c r="F44" s="5">
        <f t="shared" si="2"/>
        <v>0</v>
      </c>
      <c r="G44" s="2">
        <v>0.23</v>
      </c>
      <c r="H44" s="5">
        <f t="shared" si="0"/>
        <v>0</v>
      </c>
      <c r="I44" s="6">
        <f t="shared" si="1"/>
        <v>0</v>
      </c>
      <c r="J44" s="1"/>
    </row>
    <row r="45" spans="1:10">
      <c r="A45" s="1" t="s">
        <v>132</v>
      </c>
      <c r="B45" s="12" t="s">
        <v>208</v>
      </c>
      <c r="C45" s="17" t="s">
        <v>10</v>
      </c>
      <c r="D45" s="21">
        <v>70</v>
      </c>
      <c r="E45" s="5"/>
      <c r="F45" s="5">
        <f t="shared" si="2"/>
        <v>0</v>
      </c>
      <c r="G45" s="2">
        <v>0.23</v>
      </c>
      <c r="H45" s="5">
        <f t="shared" si="0"/>
        <v>0</v>
      </c>
      <c r="I45" s="6">
        <f t="shared" si="1"/>
        <v>0</v>
      </c>
      <c r="J45" s="1"/>
    </row>
    <row r="46" spans="1:10" ht="25.5">
      <c r="A46" s="1" t="s">
        <v>134</v>
      </c>
      <c r="B46" s="12" t="s">
        <v>209</v>
      </c>
      <c r="C46" s="17" t="s">
        <v>205</v>
      </c>
      <c r="D46" s="21">
        <v>50</v>
      </c>
      <c r="E46" s="5"/>
      <c r="F46" s="5">
        <f t="shared" si="2"/>
        <v>0</v>
      </c>
      <c r="G46" s="2">
        <v>0.23</v>
      </c>
      <c r="H46" s="5">
        <f t="shared" si="0"/>
        <v>0</v>
      </c>
      <c r="I46" s="6">
        <f t="shared" si="1"/>
        <v>0</v>
      </c>
      <c r="J46" s="1"/>
    </row>
    <row r="47" spans="1:10" ht="38.25">
      <c r="A47" s="1" t="s">
        <v>136</v>
      </c>
      <c r="B47" s="12" t="s">
        <v>289</v>
      </c>
      <c r="C47" s="17" t="s">
        <v>205</v>
      </c>
      <c r="D47" s="21">
        <v>10</v>
      </c>
      <c r="E47" s="5"/>
      <c r="F47" s="5">
        <f t="shared" si="2"/>
        <v>0</v>
      </c>
      <c r="G47" s="2">
        <v>0.23</v>
      </c>
      <c r="H47" s="5">
        <f t="shared" si="0"/>
        <v>0</v>
      </c>
      <c r="I47" s="6">
        <f t="shared" si="1"/>
        <v>0</v>
      </c>
      <c r="J47" s="1"/>
    </row>
    <row r="48" spans="1:10" ht="25.5">
      <c r="A48" s="1" t="s">
        <v>138</v>
      </c>
      <c r="B48" s="12" t="s">
        <v>210</v>
      </c>
      <c r="C48" s="13" t="s">
        <v>205</v>
      </c>
      <c r="D48" s="21">
        <v>20</v>
      </c>
      <c r="E48" s="5"/>
      <c r="F48" s="5">
        <f t="shared" si="2"/>
        <v>0</v>
      </c>
      <c r="G48" s="2">
        <v>0.23</v>
      </c>
      <c r="H48" s="5">
        <f t="shared" si="0"/>
        <v>0</v>
      </c>
      <c r="I48" s="6">
        <f t="shared" si="1"/>
        <v>0</v>
      </c>
      <c r="J48" s="1"/>
    </row>
    <row r="49" spans="1:10" ht="51">
      <c r="A49" s="1" t="s">
        <v>139</v>
      </c>
      <c r="B49" s="12" t="s">
        <v>290</v>
      </c>
      <c r="C49" s="13" t="s">
        <v>10</v>
      </c>
      <c r="D49" s="21">
        <v>5</v>
      </c>
      <c r="E49" s="5"/>
      <c r="F49" s="5">
        <f t="shared" si="2"/>
        <v>0</v>
      </c>
      <c r="G49" s="2">
        <v>0.23</v>
      </c>
      <c r="H49" s="5">
        <f t="shared" si="0"/>
        <v>0</v>
      </c>
      <c r="I49" s="6">
        <f t="shared" si="1"/>
        <v>0</v>
      </c>
      <c r="J49" s="1"/>
    </row>
    <row r="50" spans="1:10">
      <c r="A50" s="1" t="s">
        <v>142</v>
      </c>
      <c r="B50" s="23" t="s">
        <v>211</v>
      </c>
      <c r="C50" s="24" t="s">
        <v>10</v>
      </c>
      <c r="D50" s="21">
        <v>200</v>
      </c>
      <c r="E50" s="5"/>
      <c r="F50" s="5">
        <f t="shared" si="2"/>
        <v>0</v>
      </c>
      <c r="G50" s="2">
        <v>0.23</v>
      </c>
      <c r="H50" s="5">
        <f t="shared" si="0"/>
        <v>0</v>
      </c>
      <c r="I50" s="6">
        <f t="shared" si="1"/>
        <v>0</v>
      </c>
      <c r="J50" s="1"/>
    </row>
    <row r="51" spans="1:10">
      <c r="A51" s="1" t="s">
        <v>144</v>
      </c>
      <c r="B51" s="15" t="s">
        <v>195</v>
      </c>
      <c r="C51" s="18" t="s">
        <v>205</v>
      </c>
      <c r="D51" s="21">
        <v>20</v>
      </c>
      <c r="E51" s="5"/>
      <c r="F51" s="5">
        <f t="shared" si="2"/>
        <v>0</v>
      </c>
      <c r="G51" s="2">
        <v>0.23</v>
      </c>
      <c r="H51" s="5">
        <f t="shared" si="0"/>
        <v>0</v>
      </c>
      <c r="I51" s="6">
        <f t="shared" si="1"/>
        <v>0</v>
      </c>
      <c r="J51" s="1"/>
    </row>
    <row r="52" spans="1:10">
      <c r="A52" s="1" t="s">
        <v>146</v>
      </c>
      <c r="B52" s="12" t="s">
        <v>247</v>
      </c>
      <c r="C52" s="13" t="s">
        <v>10</v>
      </c>
      <c r="D52" s="21">
        <v>50</v>
      </c>
      <c r="E52" s="5"/>
      <c r="F52" s="5">
        <f t="shared" si="2"/>
        <v>0</v>
      </c>
      <c r="G52" s="2">
        <v>0.23</v>
      </c>
      <c r="H52" s="5">
        <f t="shared" si="0"/>
        <v>0</v>
      </c>
      <c r="I52" s="6">
        <f t="shared" si="1"/>
        <v>0</v>
      </c>
      <c r="J52" s="1"/>
    </row>
    <row r="53" spans="1:10" ht="25.5">
      <c r="A53" s="1" t="s">
        <v>147</v>
      </c>
      <c r="B53" s="12" t="s">
        <v>248</v>
      </c>
      <c r="C53" s="13" t="s">
        <v>216</v>
      </c>
      <c r="D53" s="21">
        <v>600</v>
      </c>
      <c r="E53" s="5"/>
      <c r="F53" s="5">
        <f t="shared" si="2"/>
        <v>0</v>
      </c>
      <c r="G53" s="2">
        <v>0.23</v>
      </c>
      <c r="H53" s="5">
        <f t="shared" si="0"/>
        <v>0</v>
      </c>
      <c r="I53" s="6">
        <f t="shared" si="1"/>
        <v>0</v>
      </c>
      <c r="J53" s="1"/>
    </row>
    <row r="54" spans="1:10" ht="25.5">
      <c r="A54" s="1" t="s">
        <v>149</v>
      </c>
      <c r="B54" s="12" t="s">
        <v>196</v>
      </c>
      <c r="C54" s="13" t="s">
        <v>216</v>
      </c>
      <c r="D54" s="22">
        <v>1000</v>
      </c>
      <c r="E54" s="5"/>
      <c r="F54" s="5">
        <f t="shared" si="2"/>
        <v>0</v>
      </c>
      <c r="G54" s="2">
        <v>0.23</v>
      </c>
      <c r="H54" s="5">
        <f t="shared" si="0"/>
        <v>0</v>
      </c>
      <c r="I54" s="6">
        <f t="shared" si="1"/>
        <v>0</v>
      </c>
      <c r="J54" s="1"/>
    </row>
    <row r="55" spans="1:10" ht="111" customHeight="1">
      <c r="A55" s="1" t="s">
        <v>151</v>
      </c>
      <c r="B55" s="16" t="s">
        <v>275</v>
      </c>
      <c r="C55" s="13" t="s">
        <v>216</v>
      </c>
      <c r="D55" s="21">
        <v>300</v>
      </c>
      <c r="E55" s="5"/>
      <c r="F55" s="5">
        <f t="shared" si="2"/>
        <v>0</v>
      </c>
      <c r="G55" s="2">
        <v>0.23</v>
      </c>
      <c r="H55" s="5">
        <f t="shared" si="0"/>
        <v>0</v>
      </c>
      <c r="I55" s="6">
        <f t="shared" si="1"/>
        <v>0</v>
      </c>
      <c r="J55" s="1"/>
    </row>
    <row r="56" spans="1:10" ht="18.600000000000001" customHeight="1">
      <c r="A56" s="1" t="s">
        <v>153</v>
      </c>
      <c r="B56" s="12" t="s">
        <v>197</v>
      </c>
      <c r="C56" s="13" t="s">
        <v>206</v>
      </c>
      <c r="D56" s="21">
        <v>250</v>
      </c>
      <c r="E56" s="5"/>
      <c r="F56" s="5">
        <f t="shared" si="2"/>
        <v>0</v>
      </c>
      <c r="G56" s="2">
        <v>0.23</v>
      </c>
      <c r="H56" s="5">
        <f t="shared" si="0"/>
        <v>0</v>
      </c>
      <c r="I56" s="6">
        <f t="shared" si="1"/>
        <v>0</v>
      </c>
      <c r="J56" s="1"/>
    </row>
    <row r="57" spans="1:10" ht="32.450000000000003" customHeight="1">
      <c r="A57" s="1" t="s">
        <v>155</v>
      </c>
      <c r="B57" s="12" t="s">
        <v>276</v>
      </c>
      <c r="C57" s="13" t="s">
        <v>240</v>
      </c>
      <c r="D57" s="22">
        <v>100</v>
      </c>
      <c r="E57" s="5"/>
      <c r="F57" s="5">
        <f t="shared" si="2"/>
        <v>0</v>
      </c>
      <c r="G57" s="2">
        <v>0.08</v>
      </c>
      <c r="H57" s="5">
        <f t="shared" si="0"/>
        <v>0</v>
      </c>
      <c r="I57" s="6">
        <f t="shared" si="1"/>
        <v>0</v>
      </c>
      <c r="J57" s="1"/>
    </row>
    <row r="58" spans="1:10">
      <c r="A58" s="1" t="s">
        <v>157</v>
      </c>
      <c r="B58" s="12" t="s">
        <v>277</v>
      </c>
      <c r="C58" s="13" t="s">
        <v>206</v>
      </c>
      <c r="D58" s="21">
        <v>100</v>
      </c>
      <c r="E58" s="5"/>
      <c r="F58" s="5">
        <f t="shared" si="2"/>
        <v>0</v>
      </c>
      <c r="G58" s="2">
        <v>0.23</v>
      </c>
      <c r="H58" s="5">
        <f t="shared" si="0"/>
        <v>0</v>
      </c>
      <c r="I58" s="6">
        <f t="shared" si="1"/>
        <v>0</v>
      </c>
      <c r="J58" s="1"/>
    </row>
    <row r="59" spans="1:10">
      <c r="A59" s="1" t="s">
        <v>159</v>
      </c>
      <c r="B59" s="12" t="s">
        <v>278</v>
      </c>
      <c r="C59" s="13" t="s">
        <v>206</v>
      </c>
      <c r="D59" s="21">
        <v>200</v>
      </c>
      <c r="E59" s="5"/>
      <c r="F59" s="5">
        <f t="shared" si="2"/>
        <v>0</v>
      </c>
      <c r="G59" s="2">
        <v>0.23</v>
      </c>
      <c r="H59" s="5">
        <f t="shared" si="0"/>
        <v>0</v>
      </c>
      <c r="I59" s="6">
        <f t="shared" si="1"/>
        <v>0</v>
      </c>
      <c r="J59" s="1"/>
    </row>
    <row r="60" spans="1:10">
      <c r="A60" s="1" t="s">
        <v>161</v>
      </c>
      <c r="B60" s="12" t="s">
        <v>198</v>
      </c>
      <c r="C60" s="13" t="s">
        <v>207</v>
      </c>
      <c r="D60" s="21">
        <v>20</v>
      </c>
      <c r="E60" s="5"/>
      <c r="F60" s="5">
        <f t="shared" si="2"/>
        <v>0</v>
      </c>
      <c r="G60" s="2">
        <v>0.23</v>
      </c>
      <c r="H60" s="5">
        <f t="shared" si="0"/>
        <v>0</v>
      </c>
      <c r="I60" s="6">
        <f t="shared" si="1"/>
        <v>0</v>
      </c>
      <c r="J60" s="1"/>
    </row>
    <row r="61" spans="1:10">
      <c r="A61" s="1" t="s">
        <v>162</v>
      </c>
      <c r="B61" s="12" t="s">
        <v>199</v>
      </c>
      <c r="C61" s="13" t="s">
        <v>10</v>
      </c>
      <c r="D61" s="21">
        <v>20</v>
      </c>
      <c r="E61" s="5"/>
      <c r="F61" s="5">
        <f t="shared" si="2"/>
        <v>0</v>
      </c>
      <c r="G61" s="2">
        <v>0.23</v>
      </c>
      <c r="H61" s="5">
        <f t="shared" si="0"/>
        <v>0</v>
      </c>
      <c r="I61" s="6">
        <f t="shared" si="1"/>
        <v>0</v>
      </c>
      <c r="J61" s="1"/>
    </row>
    <row r="62" spans="1:10">
      <c r="A62" s="1" t="s">
        <v>163</v>
      </c>
      <c r="B62" s="12" t="s">
        <v>200</v>
      </c>
      <c r="C62" s="13" t="s">
        <v>10</v>
      </c>
      <c r="D62" s="21">
        <v>30</v>
      </c>
      <c r="E62" s="5"/>
      <c r="F62" s="5">
        <f t="shared" si="2"/>
        <v>0</v>
      </c>
      <c r="G62" s="2">
        <v>0.23</v>
      </c>
      <c r="H62" s="5">
        <f t="shared" si="0"/>
        <v>0</v>
      </c>
      <c r="I62" s="6">
        <f t="shared" si="1"/>
        <v>0</v>
      </c>
      <c r="J62" s="1"/>
    </row>
    <row r="63" spans="1:10" ht="25.5">
      <c r="A63" s="1" t="s">
        <v>172</v>
      </c>
      <c r="B63" s="12" t="s">
        <v>201</v>
      </c>
      <c r="C63" s="13" t="s">
        <v>10</v>
      </c>
      <c r="D63" s="21">
        <v>100</v>
      </c>
      <c r="E63" s="5"/>
      <c r="F63" s="5">
        <f t="shared" si="2"/>
        <v>0</v>
      </c>
      <c r="G63" s="2">
        <v>0.23</v>
      </c>
      <c r="H63" s="5">
        <f t="shared" si="0"/>
        <v>0</v>
      </c>
      <c r="I63" s="6">
        <f t="shared" si="1"/>
        <v>0</v>
      </c>
      <c r="J63" s="1"/>
    </row>
    <row r="64" spans="1:10">
      <c r="A64" s="1" t="s">
        <v>217</v>
      </c>
      <c r="B64" s="12" t="s">
        <v>212</v>
      </c>
      <c r="C64" s="13" t="s">
        <v>10</v>
      </c>
      <c r="D64" s="21">
        <v>40</v>
      </c>
      <c r="E64" s="5"/>
      <c r="F64" s="5">
        <f t="shared" si="2"/>
        <v>0</v>
      </c>
      <c r="G64" s="2">
        <v>0.23</v>
      </c>
      <c r="H64" s="5">
        <f t="shared" si="0"/>
        <v>0</v>
      </c>
      <c r="I64" s="6">
        <f t="shared" si="1"/>
        <v>0</v>
      </c>
      <c r="J64" s="1"/>
    </row>
    <row r="65" spans="1:10">
      <c r="A65" s="1" t="s">
        <v>218</v>
      </c>
      <c r="B65" s="12" t="s">
        <v>292</v>
      </c>
      <c r="C65" s="13" t="s">
        <v>10</v>
      </c>
      <c r="D65" s="21">
        <v>100</v>
      </c>
      <c r="E65" s="5"/>
      <c r="F65" s="5">
        <f t="shared" si="2"/>
        <v>0</v>
      </c>
      <c r="G65" s="2">
        <v>0.23</v>
      </c>
      <c r="H65" s="5">
        <f t="shared" si="0"/>
        <v>0</v>
      </c>
      <c r="I65" s="6">
        <f t="shared" si="1"/>
        <v>0</v>
      </c>
      <c r="J65" s="1"/>
    </row>
    <row r="66" spans="1:10" ht="51">
      <c r="A66" s="1" t="s">
        <v>219</v>
      </c>
      <c r="B66" s="12" t="s">
        <v>288</v>
      </c>
      <c r="C66" s="13" t="s">
        <v>185</v>
      </c>
      <c r="D66" s="21">
        <v>25</v>
      </c>
      <c r="E66" s="5"/>
      <c r="F66" s="5">
        <f t="shared" si="2"/>
        <v>0</v>
      </c>
      <c r="G66" s="2">
        <v>0.23</v>
      </c>
      <c r="H66" s="5">
        <f t="shared" si="0"/>
        <v>0</v>
      </c>
      <c r="I66" s="6">
        <f t="shared" si="1"/>
        <v>0</v>
      </c>
      <c r="J66" s="1"/>
    </row>
    <row r="67" spans="1:10" ht="25.5">
      <c r="A67" s="1" t="s">
        <v>220</v>
      </c>
      <c r="B67" s="12" t="s">
        <v>287</v>
      </c>
      <c r="C67" s="13" t="s">
        <v>10</v>
      </c>
      <c r="D67" s="21">
        <v>100</v>
      </c>
      <c r="E67" s="5"/>
      <c r="F67" s="5">
        <f t="shared" si="2"/>
        <v>0</v>
      </c>
      <c r="G67" s="2">
        <v>0.23</v>
      </c>
      <c r="H67" s="5">
        <f t="shared" si="0"/>
        <v>0</v>
      </c>
      <c r="I67" s="6">
        <f t="shared" si="1"/>
        <v>0</v>
      </c>
      <c r="J67" s="1"/>
    </row>
    <row r="68" spans="1:10" ht="22.15" customHeight="1">
      <c r="A68" s="1" t="s">
        <v>221</v>
      </c>
      <c r="B68" s="12" t="s">
        <v>213</v>
      </c>
      <c r="C68" s="13" t="s">
        <v>10</v>
      </c>
      <c r="D68" s="21">
        <v>200</v>
      </c>
      <c r="E68" s="5"/>
      <c r="F68" s="5">
        <f t="shared" ref="F68:F82" si="3">D68*E68</f>
        <v>0</v>
      </c>
      <c r="G68" s="2">
        <v>0.23</v>
      </c>
      <c r="H68" s="5">
        <f t="shared" ref="H68:H82" si="4">F68*G68</f>
        <v>0</v>
      </c>
      <c r="I68" s="6">
        <f t="shared" ref="I68:I82" si="5">F68+H68</f>
        <v>0</v>
      </c>
      <c r="J68" s="1"/>
    </row>
    <row r="69" spans="1:10" ht="38.25">
      <c r="A69" s="1" t="s">
        <v>222</v>
      </c>
      <c r="B69" s="12" t="s">
        <v>202</v>
      </c>
      <c r="C69" s="13" t="s">
        <v>205</v>
      </c>
      <c r="D69" s="21">
        <v>15</v>
      </c>
      <c r="E69" s="5"/>
      <c r="F69" s="5">
        <f t="shared" si="3"/>
        <v>0</v>
      </c>
      <c r="G69" s="2">
        <v>0.23</v>
      </c>
      <c r="H69" s="5">
        <f t="shared" si="4"/>
        <v>0</v>
      </c>
      <c r="I69" s="6">
        <f t="shared" si="5"/>
        <v>0</v>
      </c>
      <c r="J69" s="1"/>
    </row>
    <row r="70" spans="1:10" ht="38.25">
      <c r="A70" s="1" t="s">
        <v>223</v>
      </c>
      <c r="B70" s="12" t="s">
        <v>203</v>
      </c>
      <c r="C70" s="13" t="s">
        <v>10</v>
      </c>
      <c r="D70" s="21">
        <v>10</v>
      </c>
      <c r="E70" s="5"/>
      <c r="F70" s="5">
        <f t="shared" si="3"/>
        <v>0</v>
      </c>
      <c r="G70" s="2">
        <v>0.23</v>
      </c>
      <c r="H70" s="5">
        <f t="shared" si="4"/>
        <v>0</v>
      </c>
      <c r="I70" s="6">
        <f t="shared" si="5"/>
        <v>0</v>
      </c>
      <c r="J70" s="1"/>
    </row>
    <row r="71" spans="1:10" ht="25.5">
      <c r="A71" s="1" t="s">
        <v>224</v>
      </c>
      <c r="B71" s="19" t="s">
        <v>204</v>
      </c>
      <c r="C71" s="13" t="s">
        <v>10</v>
      </c>
      <c r="D71" s="21">
        <v>10</v>
      </c>
      <c r="E71" s="5"/>
      <c r="F71" s="5">
        <f t="shared" si="3"/>
        <v>0</v>
      </c>
      <c r="G71" s="2">
        <v>0.23</v>
      </c>
      <c r="H71" s="5">
        <f t="shared" si="4"/>
        <v>0</v>
      </c>
      <c r="I71" s="6">
        <f t="shared" si="5"/>
        <v>0</v>
      </c>
      <c r="J71" s="1"/>
    </row>
    <row r="72" spans="1:10" ht="32.25" customHeight="1">
      <c r="A72" s="1" t="s">
        <v>225</v>
      </c>
      <c r="B72" s="12" t="s">
        <v>279</v>
      </c>
      <c r="C72" s="13" t="s">
        <v>216</v>
      </c>
      <c r="D72" s="22">
        <v>500</v>
      </c>
      <c r="E72" s="5"/>
      <c r="F72" s="5">
        <f t="shared" si="3"/>
        <v>0</v>
      </c>
      <c r="G72" s="2">
        <v>0.23</v>
      </c>
      <c r="H72" s="5">
        <f t="shared" si="4"/>
        <v>0</v>
      </c>
      <c r="I72" s="6">
        <f t="shared" si="5"/>
        <v>0</v>
      </c>
      <c r="J72" s="1"/>
    </row>
    <row r="73" spans="1:10" ht="25.5">
      <c r="A73" s="1" t="s">
        <v>226</v>
      </c>
      <c r="B73" s="12" t="s">
        <v>280</v>
      </c>
      <c r="C73" s="13" t="s">
        <v>216</v>
      </c>
      <c r="D73" s="22">
        <v>500</v>
      </c>
      <c r="E73" s="5"/>
      <c r="F73" s="5">
        <f t="shared" si="3"/>
        <v>0</v>
      </c>
      <c r="G73" s="2">
        <v>0.23</v>
      </c>
      <c r="H73" s="5">
        <f t="shared" si="4"/>
        <v>0</v>
      </c>
      <c r="I73" s="6">
        <f t="shared" si="5"/>
        <v>0</v>
      </c>
      <c r="J73" s="1"/>
    </row>
    <row r="74" spans="1:10" ht="25.5">
      <c r="A74" s="1" t="s">
        <v>227</v>
      </c>
      <c r="B74" s="12" t="s">
        <v>281</v>
      </c>
      <c r="C74" s="13" t="s">
        <v>216</v>
      </c>
      <c r="D74" s="22">
        <v>500</v>
      </c>
      <c r="E74" s="5"/>
      <c r="F74" s="5">
        <f t="shared" si="3"/>
        <v>0</v>
      </c>
      <c r="G74" s="2">
        <v>23.23</v>
      </c>
      <c r="H74" s="5">
        <f t="shared" si="4"/>
        <v>0</v>
      </c>
      <c r="I74" s="6">
        <f t="shared" si="5"/>
        <v>0</v>
      </c>
      <c r="J74" s="1"/>
    </row>
    <row r="75" spans="1:10" ht="25.5">
      <c r="A75" s="1" t="s">
        <v>228</v>
      </c>
      <c r="B75" s="12" t="s">
        <v>282</v>
      </c>
      <c r="C75" s="13" t="s">
        <v>216</v>
      </c>
      <c r="D75" s="21">
        <v>80</v>
      </c>
      <c r="E75" s="5"/>
      <c r="F75" s="5">
        <f t="shared" si="3"/>
        <v>0</v>
      </c>
      <c r="G75" s="2">
        <v>0.23</v>
      </c>
      <c r="H75" s="5">
        <f t="shared" si="4"/>
        <v>0</v>
      </c>
      <c r="I75" s="6">
        <f t="shared" si="5"/>
        <v>0</v>
      </c>
      <c r="J75" s="1"/>
    </row>
    <row r="76" spans="1:10" ht="25.5">
      <c r="A76" s="1" t="s">
        <v>229</v>
      </c>
      <c r="B76" s="12" t="s">
        <v>214</v>
      </c>
      <c r="C76" s="13" t="s">
        <v>10</v>
      </c>
      <c r="D76" s="21">
        <v>20</v>
      </c>
      <c r="E76" s="5"/>
      <c r="F76" s="5">
        <f t="shared" si="3"/>
        <v>0</v>
      </c>
      <c r="G76" s="2">
        <v>0.23</v>
      </c>
      <c r="H76" s="5">
        <f t="shared" si="4"/>
        <v>0</v>
      </c>
      <c r="I76" s="6">
        <f t="shared" si="5"/>
        <v>0</v>
      </c>
      <c r="J76" s="1"/>
    </row>
    <row r="77" spans="1:10" ht="25.5">
      <c r="A77" s="1" t="s">
        <v>230</v>
      </c>
      <c r="B77" s="12" t="s">
        <v>215</v>
      </c>
      <c r="C77" s="13" t="s">
        <v>10</v>
      </c>
      <c r="D77" s="21">
        <v>20</v>
      </c>
      <c r="E77" s="5"/>
      <c r="F77" s="5">
        <f t="shared" si="3"/>
        <v>0</v>
      </c>
      <c r="G77" s="2">
        <v>0.23</v>
      </c>
      <c r="H77" s="5">
        <f t="shared" si="4"/>
        <v>0</v>
      </c>
      <c r="I77" s="6">
        <f t="shared" si="5"/>
        <v>0</v>
      </c>
      <c r="J77" s="1"/>
    </row>
    <row r="78" spans="1:10" ht="25.5">
      <c r="A78" s="1" t="s">
        <v>231</v>
      </c>
      <c r="B78" s="12" t="s">
        <v>249</v>
      </c>
      <c r="C78" s="13" t="s">
        <v>207</v>
      </c>
      <c r="D78" s="21">
        <v>20</v>
      </c>
      <c r="E78" s="5"/>
      <c r="F78" s="5">
        <f t="shared" si="3"/>
        <v>0</v>
      </c>
      <c r="G78" s="2">
        <v>0.23</v>
      </c>
      <c r="H78" s="5">
        <f t="shared" si="4"/>
        <v>0</v>
      </c>
      <c r="I78" s="6">
        <f t="shared" si="5"/>
        <v>0</v>
      </c>
      <c r="J78" s="1"/>
    </row>
    <row r="79" spans="1:10" ht="38.25">
      <c r="A79" s="1" t="s">
        <v>232</v>
      </c>
      <c r="B79" s="25" t="s">
        <v>250</v>
      </c>
      <c r="C79" s="26" t="s">
        <v>207</v>
      </c>
      <c r="D79" s="27">
        <v>5</v>
      </c>
      <c r="E79" s="5"/>
      <c r="F79" s="5">
        <f t="shared" si="3"/>
        <v>0</v>
      </c>
      <c r="G79" s="2">
        <v>0.23</v>
      </c>
      <c r="H79" s="5">
        <f t="shared" si="4"/>
        <v>0</v>
      </c>
      <c r="I79" s="6">
        <f t="shared" si="5"/>
        <v>0</v>
      </c>
      <c r="J79" s="1"/>
    </row>
    <row r="80" spans="1:10" ht="25.5">
      <c r="A80" s="1" t="s">
        <v>233</v>
      </c>
      <c r="B80" s="28" t="s">
        <v>251</v>
      </c>
      <c r="C80" s="29" t="s">
        <v>10</v>
      </c>
      <c r="D80" s="27">
        <v>10</v>
      </c>
      <c r="E80" s="5"/>
      <c r="F80" s="5">
        <f t="shared" si="3"/>
        <v>0</v>
      </c>
      <c r="G80" s="2">
        <v>0.23</v>
      </c>
      <c r="H80" s="5">
        <f t="shared" si="4"/>
        <v>0</v>
      </c>
      <c r="I80" s="6">
        <f t="shared" si="5"/>
        <v>0</v>
      </c>
      <c r="J80" s="1"/>
    </row>
    <row r="81" spans="1:10" ht="25.5">
      <c r="A81" s="1" t="s">
        <v>234</v>
      </c>
      <c r="B81" s="28" t="s">
        <v>253</v>
      </c>
      <c r="C81" s="29" t="s">
        <v>10</v>
      </c>
      <c r="D81" s="27">
        <v>10</v>
      </c>
      <c r="E81" s="5"/>
      <c r="F81" s="5">
        <f t="shared" si="3"/>
        <v>0</v>
      </c>
      <c r="G81" s="2">
        <v>0.23</v>
      </c>
      <c r="H81" s="5">
        <f t="shared" si="4"/>
        <v>0</v>
      </c>
      <c r="I81" s="6">
        <f t="shared" si="5"/>
        <v>0</v>
      </c>
      <c r="J81" s="1"/>
    </row>
    <row r="82" spans="1:10" ht="89.25">
      <c r="A82" s="1" t="s">
        <v>291</v>
      </c>
      <c r="B82" s="30" t="s">
        <v>252</v>
      </c>
      <c r="C82" s="31" t="s">
        <v>10</v>
      </c>
      <c r="D82" s="31">
        <v>10</v>
      </c>
      <c r="E82" s="5"/>
      <c r="F82" s="5">
        <f t="shared" si="3"/>
        <v>0</v>
      </c>
      <c r="G82" s="2">
        <v>0.23</v>
      </c>
      <c r="H82" s="5">
        <f t="shared" si="4"/>
        <v>0</v>
      </c>
      <c r="I82" s="6">
        <f t="shared" si="5"/>
        <v>0</v>
      </c>
      <c r="J82" s="1"/>
    </row>
    <row r="83" spans="1:10">
      <c r="F83" s="7">
        <f>SUM(F3:F82)</f>
        <v>0</v>
      </c>
      <c r="H83" s="7">
        <f>SUM(H3:H82)</f>
        <v>0</v>
      </c>
      <c r="I83" s="7">
        <f>SUM(I3:I82)</f>
        <v>0</v>
      </c>
    </row>
    <row r="85" spans="1:10">
      <c r="A85" s="35" t="s">
        <v>295</v>
      </c>
      <c r="B85" s="35"/>
      <c r="C85" s="35"/>
      <c r="D85" s="35"/>
      <c r="E85" s="35"/>
      <c r="F85" s="35"/>
      <c r="G85" s="35"/>
      <c r="H85" s="35"/>
      <c r="I85" s="35"/>
    </row>
    <row r="86" spans="1:10" ht="38.25" customHeight="1">
      <c r="A86" s="35"/>
      <c r="B86" s="35"/>
      <c r="C86" s="35"/>
      <c r="D86" s="35"/>
      <c r="E86" s="35"/>
      <c r="F86" s="35"/>
      <c r="G86" s="35"/>
      <c r="H86" s="35"/>
      <c r="I86" s="35"/>
    </row>
    <row r="88" spans="1:10">
      <c r="B88" s="39" t="s">
        <v>294</v>
      </c>
      <c r="C88" s="39"/>
      <c r="D88" s="39"/>
      <c r="E88" s="39"/>
      <c r="F88" s="39"/>
      <c r="G88" s="39"/>
      <c r="H88" s="39"/>
      <c r="I88" s="39"/>
    </row>
    <row r="90" spans="1:10">
      <c r="B90" s="40" t="s">
        <v>296</v>
      </c>
      <c r="C90" s="40"/>
      <c r="D90" s="40"/>
      <c r="E90" s="40"/>
      <c r="F90" s="40"/>
      <c r="G90" s="40"/>
      <c r="H90" s="40"/>
      <c r="I90" s="40"/>
      <c r="J90" s="40"/>
    </row>
    <row r="91" spans="1:10" ht="49.5" customHeight="1">
      <c r="B91" s="40"/>
      <c r="C91" s="40"/>
      <c r="D91" s="40"/>
      <c r="E91" s="40"/>
      <c r="F91" s="40"/>
      <c r="G91" s="40"/>
      <c r="H91" s="40"/>
      <c r="I91" s="40"/>
      <c r="J91" s="40"/>
    </row>
  </sheetData>
  <mergeCells count="4">
    <mergeCell ref="A85:I86"/>
    <mergeCell ref="A1:J1"/>
    <mergeCell ref="B88:I88"/>
    <mergeCell ref="B90:J91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ryby </vt:lpstr>
      <vt:lpstr>mrożonki </vt:lpstr>
      <vt:lpstr>warzywa i owowce </vt:lpstr>
      <vt:lpstr>środki czystości i art. gosp.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IRENEUSZ FILIPOWICZ</cp:lastModifiedBy>
  <dcterms:created xsi:type="dcterms:W3CDTF">2020-11-26T10:03:03Z</dcterms:created>
  <dcterms:modified xsi:type="dcterms:W3CDTF">2025-01-07T11:37:21Z</dcterms:modified>
</cp:coreProperties>
</file>